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vilke\Desktop\ZAVRŠNI 2025\PREDANO-FINALNO\"/>
    </mc:Choice>
  </mc:AlternateContent>
  <xr:revisionPtr revIDLastSave="0" documentId="13_ncr:1_{6164787C-6507-4E52-8B85-DD7E0D9C9ADB}"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E318" i="9"/>
  <c r="B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L287" i="9"/>
  <c r="F287" i="9"/>
  <c r="E287" i="9"/>
  <c r="B287" i="9"/>
  <c r="M286" i="9"/>
  <c r="L286" i="9"/>
  <c r="F286" i="9"/>
  <c r="E286" i="9"/>
  <c r="B286" i="9" s="1"/>
  <c r="M285" i="9"/>
  <c r="L285" i="9"/>
  <c r="F285" i="9"/>
  <c r="B285" i="9" s="1"/>
  <c r="E285" i="9"/>
  <c r="M284" i="9"/>
  <c r="L284" i="9"/>
  <c r="F284" i="9" s="1"/>
  <c r="B284" i="9" s="1"/>
  <c r="E284" i="9"/>
  <c r="M283" i="9"/>
  <c r="F283" i="9" s="1"/>
  <c r="L283" i="9"/>
  <c r="E283" i="9"/>
  <c r="M282" i="9"/>
  <c r="L282" i="9"/>
  <c r="F282" i="9"/>
  <c r="E282" i="9"/>
  <c r="B282" i="9" s="1"/>
  <c r="M281" i="9"/>
  <c r="L281" i="9"/>
  <c r="F281" i="9" s="1"/>
  <c r="B281" i="9" s="1"/>
  <c r="E281" i="9"/>
  <c r="M280" i="9"/>
  <c r="L280" i="9"/>
  <c r="F280" i="9" s="1"/>
  <c r="B280" i="9" s="1"/>
  <c r="E280" i="9"/>
  <c r="M279" i="9"/>
  <c r="L279" i="9"/>
  <c r="F279" i="9"/>
  <c r="E279" i="9"/>
  <c r="B279" i="9"/>
  <c r="M278" i="9"/>
  <c r="L278" i="9"/>
  <c r="F278" i="9"/>
  <c r="E278" i="9"/>
  <c r="B278" i="9" s="1"/>
  <c r="M277" i="9"/>
  <c r="L277" i="9"/>
  <c r="F277" i="9"/>
  <c r="B277" i="9" s="1"/>
  <c r="E277" i="9"/>
  <c r="M276" i="9"/>
  <c r="L276" i="9"/>
  <c r="F276" i="9" s="1"/>
  <c r="B276" i="9" s="1"/>
  <c r="E276" i="9"/>
  <c r="M275" i="9"/>
  <c r="F275" i="9" s="1"/>
  <c r="L275" i="9"/>
  <c r="E275" i="9"/>
  <c r="M274" i="9"/>
  <c r="L274" i="9"/>
  <c r="F274" i="9"/>
  <c r="E274" i="9"/>
  <c r="B274" i="9" s="1"/>
  <c r="M273" i="9"/>
  <c r="L273" i="9"/>
  <c r="F273" i="9" s="1"/>
  <c r="B273" i="9" s="1"/>
  <c r="E273" i="9"/>
  <c r="M272" i="9"/>
  <c r="L272" i="9"/>
  <c r="F272" i="9" s="1"/>
  <c r="B272" i="9" s="1"/>
  <c r="E272" i="9"/>
  <c r="M271" i="9"/>
  <c r="L271" i="9"/>
  <c r="F271" i="9"/>
  <c r="E271" i="9"/>
  <c r="B271" i="9"/>
  <c r="M270" i="9"/>
  <c r="L270" i="9"/>
  <c r="F270" i="9"/>
  <c r="E270" i="9"/>
  <c r="B270" i="9" s="1"/>
  <c r="M269" i="9"/>
  <c r="L269" i="9"/>
  <c r="F269" i="9"/>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L263" i="9"/>
  <c r="F263" i="9"/>
  <c r="E263" i="9"/>
  <c r="B263" i="9"/>
  <c r="M262" i="9"/>
  <c r="L262" i="9"/>
  <c r="F262" i="9"/>
  <c r="E262" i="9"/>
  <c r="B262" i="9" s="1"/>
  <c r="M261" i="9"/>
  <c r="L261" i="9"/>
  <c r="F261" i="9"/>
  <c r="B261" i="9" s="1"/>
  <c r="E261" i="9"/>
  <c r="M260" i="9"/>
  <c r="L260" i="9"/>
  <c r="F260" i="9" s="1"/>
  <c r="B260" i="9" s="1"/>
  <c r="E260" i="9"/>
  <c r="M259" i="9"/>
  <c r="F259" i="9" s="1"/>
  <c r="L259" i="9"/>
  <c r="E259" i="9"/>
  <c r="M258" i="9"/>
  <c r="L258" i="9"/>
  <c r="F258" i="9"/>
  <c r="E258" i="9"/>
  <c r="B258" i="9" s="1"/>
  <c r="M257" i="9"/>
  <c r="L257" i="9"/>
  <c r="F257" i="9" s="1"/>
  <c r="B257" i="9" s="1"/>
  <c r="E257" i="9"/>
  <c r="M256" i="9"/>
  <c r="L256" i="9"/>
  <c r="F256" i="9" s="1"/>
  <c r="B256" i="9" s="1"/>
  <c r="E256" i="9"/>
  <c r="M255" i="9"/>
  <c r="L255" i="9"/>
  <c r="F255" i="9"/>
  <c r="E255" i="9"/>
  <c r="B255" i="9"/>
  <c r="M254" i="9"/>
  <c r="L254" i="9"/>
  <c r="F254" i="9"/>
  <c r="E254" i="9"/>
  <c r="B254" i="9" s="1"/>
  <c r="M253" i="9"/>
  <c r="L253" i="9"/>
  <c r="F253" i="9"/>
  <c r="B253" i="9" s="1"/>
  <c r="E253" i="9"/>
  <c r="M252" i="9"/>
  <c r="L252" i="9"/>
  <c r="F252" i="9" s="1"/>
  <c r="B252" i="9" s="1"/>
  <c r="E252" i="9"/>
  <c r="M251" i="9"/>
  <c r="F251" i="9" s="1"/>
  <c r="L251" i="9"/>
  <c r="E251" i="9"/>
  <c r="M250" i="9"/>
  <c r="L250" i="9"/>
  <c r="F250" i="9"/>
  <c r="E250" i="9"/>
  <c r="B250" i="9" s="1"/>
  <c r="M249" i="9"/>
  <c r="L249" i="9"/>
  <c r="F249" i="9" s="1"/>
  <c r="B249" i="9" s="1"/>
  <c r="E249" i="9"/>
  <c r="M248" i="9"/>
  <c r="L248" i="9"/>
  <c r="F248" i="9" s="1"/>
  <c r="B248" i="9" s="1"/>
  <c r="E248" i="9"/>
  <c r="M247" i="9"/>
  <c r="L247" i="9"/>
  <c r="F247" i="9"/>
  <c r="E247" i="9"/>
  <c r="B247" i="9"/>
  <c r="M246" i="9"/>
  <c r="L246" i="9"/>
  <c r="F246" i="9"/>
  <c r="E246" i="9"/>
  <c r="B246" i="9" s="1"/>
  <c r="M245" i="9"/>
  <c r="L245" i="9"/>
  <c r="F245" i="9"/>
  <c r="B245" i="9" s="1"/>
  <c r="E245" i="9"/>
  <c r="M244" i="9"/>
  <c r="L244" i="9"/>
  <c r="E244" i="9"/>
  <c r="M243" i="9"/>
  <c r="F243" i="9" s="1"/>
  <c r="L243" i="9"/>
  <c r="E243" i="9"/>
  <c r="M242" i="9"/>
  <c r="F242" i="9" s="1"/>
  <c r="L242" i="9"/>
  <c r="E242" i="9"/>
  <c r="M241" i="9"/>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L235" i="9"/>
  <c r="E235" i="9"/>
  <c r="B235" i="9" s="1"/>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F81" i="9"/>
  <c r="H80" i="9"/>
  <c r="G80" i="9"/>
  <c r="F80" i="9"/>
  <c r="E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F56" i="9"/>
  <c r="E56" i="9"/>
  <c r="B56" i="9"/>
  <c r="H55" i="9"/>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I41" i="3" s="1"/>
  <c r="D97" i="8"/>
  <c r="D92" i="8"/>
  <c r="D87" i="8"/>
  <c r="C1664" i="1" s="1"/>
  <c r="H1664" i="1" s="1"/>
  <c r="D82" i="8"/>
  <c r="D77" i="8"/>
  <c r="D72" i="8"/>
  <c r="D67" i="8"/>
  <c r="D62" i="8"/>
  <c r="D57" i="8"/>
  <c r="C1634" i="1" s="1"/>
  <c r="H1634" i="1" s="1"/>
  <c r="D52" i="8"/>
  <c r="D46" i="8"/>
  <c r="C1623" i="1" s="1"/>
  <c r="H1623" i="1" s="1"/>
  <c r="D37" i="8"/>
  <c r="D27" i="8"/>
  <c r="D18" i="8"/>
  <c r="D8" i="8"/>
  <c r="D6" i="8" s="1"/>
  <c r="C1583" i="1" s="1"/>
  <c r="H1583" i="1" s="1"/>
  <c r="E44" i="7"/>
  <c r="I36" i="3" s="1"/>
  <c r="D44" i="7"/>
  <c r="E39" i="7"/>
  <c r="D39" i="7"/>
  <c r="D38" i="7" s="1"/>
  <c r="H35" i="3" s="1"/>
  <c r="E30" i="7"/>
  <c r="D30" i="7"/>
  <c r="D22" i="7" s="1"/>
  <c r="E23" i="7"/>
  <c r="D23" i="7"/>
  <c r="E14" i="7"/>
  <c r="D1547" i="1" s="1"/>
  <c r="J1547" i="1" s="1"/>
  <c r="D14" i="7"/>
  <c r="E7" i="7"/>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F256" i="5"/>
  <c r="E256" i="5"/>
  <c r="D1260" i="1" s="1"/>
  <c r="H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E70" i="5"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8" i="4"/>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E269" i="4"/>
  <c r="F269" i="4" s="1"/>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E230" i="4" s="1"/>
  <c r="D234" i="4"/>
  <c r="F233" i="4"/>
  <c r="F232" i="4"/>
  <c r="E231" i="4"/>
  <c r="D231"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F129" i="4" s="1"/>
  <c r="D129" i="4"/>
  <c r="F128" i="4"/>
  <c r="F127" i="4"/>
  <c r="E126" i="4"/>
  <c r="D126" i="4"/>
  <c r="F126" i="4" s="1"/>
  <c r="D125" i="4"/>
  <c r="F124" i="4"/>
  <c r="F123" i="4"/>
  <c r="F122" i="4"/>
  <c r="F121" i="4"/>
  <c r="F120"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E49" i="4" s="1"/>
  <c r="D45" i="1" s="1"/>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F8" i="4"/>
  <c r="E8" i="4"/>
  <c r="E7" i="4" s="1"/>
  <c r="D8" i="4"/>
  <c r="G41" i="3"/>
  <c r="B41" i="3"/>
  <c r="G40" i="3"/>
  <c r="B40" i="3"/>
  <c r="G39" i="3"/>
  <c r="B39" i="3"/>
  <c r="H38" i="3"/>
  <c r="G38" i="3"/>
  <c r="B38" i="3"/>
  <c r="H36" i="3"/>
  <c r="G36" i="3"/>
  <c r="B36" i="3"/>
  <c r="G35" i="3"/>
  <c r="B35"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2" i="1"/>
  <c r="C1682" i="1"/>
  <c r="G1682" i="1" s="1"/>
  <c r="C1680" i="1"/>
  <c r="C1679" i="1"/>
  <c r="C1678" i="1"/>
  <c r="H1678" i="1" s="1"/>
  <c r="H1677" i="1"/>
  <c r="G1677" i="1"/>
  <c r="C1677" i="1"/>
  <c r="G1676" i="1"/>
  <c r="C1676" i="1"/>
  <c r="H1676" i="1" s="1"/>
  <c r="C1675" i="1"/>
  <c r="H1675" i="1" s="1"/>
  <c r="H1674" i="1"/>
  <c r="G1674" i="1"/>
  <c r="C1674" i="1"/>
  <c r="H1673" i="1"/>
  <c r="G1673" i="1"/>
  <c r="C1673" i="1"/>
  <c r="C1672" i="1"/>
  <c r="H1672" i="1" s="1"/>
  <c r="C1671" i="1"/>
  <c r="H1670" i="1"/>
  <c r="G1670" i="1"/>
  <c r="C1670" i="1"/>
  <c r="H1669" i="1"/>
  <c r="G1669" i="1"/>
  <c r="C1669" i="1"/>
  <c r="C1668" i="1"/>
  <c r="H1668" i="1" s="1"/>
  <c r="H1667" i="1"/>
  <c r="G1667" i="1"/>
  <c r="C1667" i="1"/>
  <c r="H1666" i="1"/>
  <c r="G1666" i="1"/>
  <c r="C1666" i="1"/>
  <c r="C1665" i="1"/>
  <c r="H1665" i="1" s="1"/>
  <c r="C1663" i="1"/>
  <c r="C1662" i="1"/>
  <c r="H1662" i="1" s="1"/>
  <c r="H1661" i="1"/>
  <c r="G1661" i="1"/>
  <c r="C1661" i="1"/>
  <c r="C1660" i="1"/>
  <c r="H1660" i="1" s="1"/>
  <c r="C1659" i="1"/>
  <c r="H1659" i="1" s="1"/>
  <c r="H1658" i="1"/>
  <c r="G1658" i="1"/>
  <c r="C1658" i="1"/>
  <c r="C1657" i="1"/>
  <c r="H1657" i="1" s="1"/>
  <c r="H1656" i="1"/>
  <c r="G1656" i="1"/>
  <c r="C1656" i="1"/>
  <c r="C1655" i="1"/>
  <c r="C1654" i="1"/>
  <c r="H1654" i="1" s="1"/>
  <c r="C1653" i="1"/>
  <c r="H1653" i="1" s="1"/>
  <c r="C1652" i="1"/>
  <c r="C1651" i="1"/>
  <c r="H1651" i="1" s="1"/>
  <c r="H1650" i="1"/>
  <c r="G1650" i="1"/>
  <c r="C1650" i="1"/>
  <c r="H1649" i="1"/>
  <c r="G1649" i="1"/>
  <c r="C1649" i="1"/>
  <c r="C1648" i="1"/>
  <c r="H1648" i="1" s="1"/>
  <c r="C1647" i="1"/>
  <c r="G1647" i="1" s="1"/>
  <c r="H1646" i="1"/>
  <c r="G1646" i="1"/>
  <c r="C1646" i="1"/>
  <c r="C1645" i="1"/>
  <c r="H1645" i="1" s="1"/>
  <c r="C1644" i="1"/>
  <c r="H1644" i="1" s="1"/>
  <c r="H1643" i="1"/>
  <c r="G1643" i="1"/>
  <c r="C1643" i="1"/>
  <c r="H1642" i="1"/>
  <c r="G1642" i="1"/>
  <c r="C1642" i="1"/>
  <c r="H1641" i="1"/>
  <c r="G1641" i="1"/>
  <c r="C1641" i="1"/>
  <c r="H1640" i="1"/>
  <c r="C1640" i="1"/>
  <c r="G1640" i="1" s="1"/>
  <c r="C1639" i="1"/>
  <c r="G1639" i="1" s="1"/>
  <c r="C1638" i="1"/>
  <c r="G1638" i="1" s="1"/>
  <c r="C1637" i="1"/>
  <c r="H1637" i="1" s="1"/>
  <c r="C1636" i="1"/>
  <c r="H1636" i="1" s="1"/>
  <c r="C1635" i="1"/>
  <c r="C1633" i="1"/>
  <c r="H1633" i="1" s="1"/>
  <c r="H1632" i="1"/>
  <c r="G1632" i="1"/>
  <c r="C1632" i="1"/>
  <c r="C1631" i="1"/>
  <c r="H1631" i="1" s="1"/>
  <c r="C1630" i="1"/>
  <c r="H1630" i="1" s="1"/>
  <c r="C1629" i="1"/>
  <c r="H1629" i="1" s="1"/>
  <c r="C1627" i="1"/>
  <c r="C1626" i="1"/>
  <c r="H1626" i="1" s="1"/>
  <c r="C1625" i="1"/>
  <c r="H1625" i="1" s="1"/>
  <c r="H1624" i="1"/>
  <c r="C1624" i="1"/>
  <c r="G1624" i="1" s="1"/>
  <c r="C1620" i="1"/>
  <c r="H1620" i="1" s="1"/>
  <c r="C1619" i="1"/>
  <c r="C1618" i="1"/>
  <c r="H1618" i="1" s="1"/>
  <c r="C1617" i="1"/>
  <c r="H1617" i="1" s="1"/>
  <c r="H1616" i="1"/>
  <c r="G1616" i="1"/>
  <c r="C1616" i="1"/>
  <c r="C1615" i="1"/>
  <c r="H1615" i="1" s="1"/>
  <c r="H1614" i="1"/>
  <c r="G1614" i="1"/>
  <c r="C1614" i="1"/>
  <c r="C1613" i="1"/>
  <c r="G1613" i="1" s="1"/>
  <c r="C1612" i="1"/>
  <c r="H1612" i="1" s="1"/>
  <c r="C1611" i="1"/>
  <c r="C1610" i="1"/>
  <c r="H1610" i="1" s="1"/>
  <c r="C1609" i="1"/>
  <c r="H1609" i="1" s="1"/>
  <c r="H1608" i="1"/>
  <c r="G1608" i="1"/>
  <c r="C1608" i="1"/>
  <c r="C1607" i="1"/>
  <c r="H1607" i="1" s="1"/>
  <c r="C1606" i="1"/>
  <c r="G1606" i="1" s="1"/>
  <c r="C1605" i="1"/>
  <c r="G1605" i="1" s="1"/>
  <c r="C1604" i="1"/>
  <c r="H1604" i="1" s="1"/>
  <c r="C1603" i="1"/>
  <c r="C1601" i="1"/>
  <c r="H1601" i="1" s="1"/>
  <c r="H1600" i="1"/>
  <c r="G1600" i="1"/>
  <c r="C1600" i="1"/>
  <c r="C1599" i="1"/>
  <c r="H1599" i="1" s="1"/>
  <c r="H1598" i="1"/>
  <c r="G1598" i="1"/>
  <c r="C1598" i="1"/>
  <c r="H1597" i="1"/>
  <c r="G1597" i="1"/>
  <c r="C1597" i="1"/>
  <c r="C1596" i="1"/>
  <c r="H1596" i="1" s="1"/>
  <c r="C1595" i="1"/>
  <c r="C1594" i="1"/>
  <c r="H1594" i="1" s="1"/>
  <c r="C1593" i="1"/>
  <c r="H1593" i="1" s="1"/>
  <c r="H1592" i="1"/>
  <c r="G1592" i="1"/>
  <c r="C1592" i="1"/>
  <c r="C1591" i="1"/>
  <c r="H1591" i="1" s="1"/>
  <c r="H1590" i="1"/>
  <c r="G1590" i="1"/>
  <c r="C1590" i="1"/>
  <c r="H1589" i="1"/>
  <c r="G1589" i="1"/>
  <c r="C1589" i="1"/>
  <c r="C1588" i="1"/>
  <c r="H1588" i="1" s="1"/>
  <c r="C1587" i="1"/>
  <c r="C1586" i="1"/>
  <c r="H1586" i="1" s="1"/>
  <c r="C1585" i="1"/>
  <c r="H1585" i="1" s="1"/>
  <c r="C1584" i="1"/>
  <c r="H1584" i="1" s="1"/>
  <c r="G1582" i="1"/>
  <c r="C1582" i="1"/>
  <c r="H1582" i="1" s="1"/>
  <c r="J1581" i="1"/>
  <c r="D1581" i="1"/>
  <c r="C1581" i="1"/>
  <c r="D1580" i="1"/>
  <c r="J1580" i="1" s="1"/>
  <c r="C1580" i="1"/>
  <c r="D1579" i="1"/>
  <c r="C1579" i="1"/>
  <c r="D1578" i="1"/>
  <c r="H1578" i="1" s="1"/>
  <c r="C1578" i="1"/>
  <c r="C1577" i="1"/>
  <c r="D1576" i="1"/>
  <c r="C1576" i="1"/>
  <c r="D1575" i="1"/>
  <c r="H1575" i="1" s="1"/>
  <c r="C1575" i="1"/>
  <c r="J1574" i="1"/>
  <c r="D1574" i="1"/>
  <c r="C1574" i="1"/>
  <c r="D1573" i="1"/>
  <c r="J1573" i="1" s="1"/>
  <c r="C1573" i="1"/>
  <c r="G1573" i="1" s="1"/>
  <c r="D1572" i="1"/>
  <c r="H1572" i="1" s="1"/>
  <c r="C1572" i="1"/>
  <c r="C1571" i="1"/>
  <c r="D1570" i="1"/>
  <c r="C1570" i="1"/>
  <c r="D1569" i="1"/>
  <c r="H1569" i="1" s="1"/>
  <c r="C1569" i="1"/>
  <c r="D1568" i="1"/>
  <c r="J1568" i="1" s="1"/>
  <c r="C1568" i="1"/>
  <c r="D1567" i="1"/>
  <c r="J1567" i="1" s="1"/>
  <c r="C1567" i="1"/>
  <c r="G1567" i="1" s="1"/>
  <c r="H1566" i="1"/>
  <c r="D1566" i="1"/>
  <c r="C1566" i="1"/>
  <c r="D1565" i="1"/>
  <c r="C1565" i="1"/>
  <c r="D1564" i="1"/>
  <c r="J1564" i="1" s="1"/>
  <c r="C1564" i="1"/>
  <c r="H1564" i="1" s="1"/>
  <c r="H1563" i="1"/>
  <c r="D1563" i="1"/>
  <c r="G1563" i="1" s="1"/>
  <c r="C1563" i="1"/>
  <c r="D1562" i="1"/>
  <c r="C1562" i="1"/>
  <c r="D1561" i="1"/>
  <c r="J1561" i="1" s="1"/>
  <c r="C1561" i="1"/>
  <c r="H1560" i="1"/>
  <c r="D1560" i="1"/>
  <c r="J1560" i="1" s="1"/>
  <c r="C1560" i="1"/>
  <c r="G1560" i="1" s="1"/>
  <c r="D1559" i="1"/>
  <c r="C1559" i="1"/>
  <c r="D1558" i="1"/>
  <c r="C1558" i="1"/>
  <c r="D1557" i="1"/>
  <c r="J1557" i="1" s="1"/>
  <c r="C1557" i="1"/>
  <c r="D1556" i="1"/>
  <c r="G1556" i="1" s="1"/>
  <c r="C1556" i="1"/>
  <c r="C1555" i="1"/>
  <c r="D1554" i="1"/>
  <c r="H1554" i="1" s="1"/>
  <c r="C1554" i="1"/>
  <c r="D1553" i="1"/>
  <c r="H1553" i="1" s="1"/>
  <c r="C1553" i="1"/>
  <c r="D1552" i="1"/>
  <c r="C1552" i="1"/>
  <c r="D1551" i="1"/>
  <c r="J1551" i="1" s="1"/>
  <c r="C1551" i="1"/>
  <c r="H1550" i="1"/>
  <c r="D1550" i="1"/>
  <c r="J1550" i="1" s="1"/>
  <c r="C1550" i="1"/>
  <c r="G1550" i="1" s="1"/>
  <c r="I1550" i="1" s="1"/>
  <c r="D1549" i="1"/>
  <c r="H1549" i="1" s="1"/>
  <c r="C1549" i="1"/>
  <c r="D1548" i="1"/>
  <c r="C1548" i="1"/>
  <c r="C1547" i="1"/>
  <c r="D1546" i="1"/>
  <c r="H1546" i="1" s="1"/>
  <c r="C1546" i="1"/>
  <c r="D1545" i="1"/>
  <c r="H1545" i="1" s="1"/>
  <c r="C1545" i="1"/>
  <c r="D1544" i="1"/>
  <c r="C1544" i="1"/>
  <c r="D1543" i="1"/>
  <c r="C1543" i="1"/>
  <c r="D1542" i="1"/>
  <c r="J1542" i="1" s="1"/>
  <c r="C1542" i="1"/>
  <c r="D1541" i="1"/>
  <c r="G1541" i="1" s="1"/>
  <c r="C1541" i="1"/>
  <c r="D1540" i="1"/>
  <c r="C1540" i="1"/>
  <c r="H1540" i="1" s="1"/>
  <c r="C1539" i="1"/>
  <c r="C1538" i="1"/>
  <c r="D1536" i="1"/>
  <c r="C1536" i="1"/>
  <c r="H1536" i="1" s="1"/>
  <c r="H1535" i="1"/>
  <c r="G1535" i="1"/>
  <c r="D1535" i="1"/>
  <c r="C1535" i="1"/>
  <c r="D1534" i="1"/>
  <c r="C1534" i="1"/>
  <c r="H1534" i="1" s="1"/>
  <c r="D1533" i="1"/>
  <c r="C1533" i="1"/>
  <c r="H1533" i="1" s="1"/>
  <c r="D1532" i="1"/>
  <c r="C1532" i="1"/>
  <c r="H1532" i="1" s="1"/>
  <c r="H1531" i="1"/>
  <c r="G1531" i="1"/>
  <c r="D1531" i="1"/>
  <c r="C1531" i="1"/>
  <c r="D1530" i="1"/>
  <c r="C1530" i="1"/>
  <c r="H1530" i="1" s="1"/>
  <c r="D1529" i="1"/>
  <c r="H1529" i="1" s="1"/>
  <c r="C1529" i="1"/>
  <c r="D1528" i="1"/>
  <c r="C1528" i="1"/>
  <c r="H1528" i="1" s="1"/>
  <c r="H1527" i="1"/>
  <c r="G1527" i="1"/>
  <c r="D1527" i="1"/>
  <c r="C1527" i="1"/>
  <c r="D1526" i="1"/>
  <c r="C1526" i="1"/>
  <c r="H1526" i="1" s="1"/>
  <c r="D1525" i="1"/>
  <c r="C1525" i="1"/>
  <c r="D1524" i="1"/>
  <c r="C1524" i="1"/>
  <c r="H1524" i="1" s="1"/>
  <c r="H1523" i="1"/>
  <c r="G1523" i="1"/>
  <c r="D1523" i="1"/>
  <c r="C1523" i="1"/>
  <c r="D1522" i="1"/>
  <c r="C1522" i="1"/>
  <c r="H1522" i="1" s="1"/>
  <c r="H1521" i="1"/>
  <c r="D1521" i="1"/>
  <c r="C1521" i="1"/>
  <c r="G1521" i="1" s="1"/>
  <c r="D1520" i="1"/>
  <c r="C1520" i="1"/>
  <c r="H1520" i="1" s="1"/>
  <c r="H1519" i="1"/>
  <c r="G1519" i="1"/>
  <c r="D1519" i="1"/>
  <c r="C1519" i="1"/>
  <c r="D1518" i="1"/>
  <c r="C1518" i="1"/>
  <c r="H1518" i="1" s="1"/>
  <c r="D1517" i="1"/>
  <c r="C1517" i="1"/>
  <c r="D1516" i="1"/>
  <c r="C1516" i="1"/>
  <c r="H1516" i="1" s="1"/>
  <c r="H1515" i="1"/>
  <c r="G1515" i="1"/>
  <c r="D1515" i="1"/>
  <c r="C1515" i="1"/>
  <c r="D1514" i="1"/>
  <c r="C1514" i="1"/>
  <c r="H1514" i="1" s="1"/>
  <c r="H1513" i="1"/>
  <c r="D1513" i="1"/>
  <c r="C1513" i="1"/>
  <c r="G1513" i="1" s="1"/>
  <c r="D1512" i="1"/>
  <c r="C1512" i="1"/>
  <c r="H1512" i="1" s="1"/>
  <c r="H1511" i="1"/>
  <c r="G1511" i="1"/>
  <c r="D1511" i="1"/>
  <c r="C1511" i="1"/>
  <c r="D1510" i="1"/>
  <c r="C1510" i="1"/>
  <c r="H1510" i="1" s="1"/>
  <c r="D1509" i="1"/>
  <c r="C1509" i="1"/>
  <c r="D1508" i="1"/>
  <c r="C1508" i="1"/>
  <c r="H1508" i="1" s="1"/>
  <c r="H1507" i="1"/>
  <c r="G1507" i="1"/>
  <c r="D1507" i="1"/>
  <c r="C1507" i="1"/>
  <c r="D1506" i="1"/>
  <c r="C1506" i="1"/>
  <c r="H1506" i="1" s="1"/>
  <c r="H1505" i="1"/>
  <c r="D1505" i="1"/>
  <c r="C1505" i="1"/>
  <c r="G1505" i="1" s="1"/>
  <c r="D1504" i="1"/>
  <c r="C1504" i="1"/>
  <c r="H1504" i="1" s="1"/>
  <c r="H1503" i="1"/>
  <c r="G1503" i="1"/>
  <c r="D1503" i="1"/>
  <c r="C1503" i="1"/>
  <c r="D1502" i="1"/>
  <c r="C1502" i="1"/>
  <c r="H1502" i="1" s="1"/>
  <c r="D1501" i="1"/>
  <c r="C1501" i="1"/>
  <c r="D1500" i="1"/>
  <c r="C1500" i="1"/>
  <c r="H1500" i="1" s="1"/>
  <c r="H1499" i="1"/>
  <c r="G1499" i="1"/>
  <c r="D1499" i="1"/>
  <c r="C1499" i="1"/>
  <c r="D1498" i="1"/>
  <c r="C1498" i="1"/>
  <c r="H1498" i="1" s="1"/>
  <c r="D1497" i="1"/>
  <c r="C1497" i="1"/>
  <c r="H1497" i="1" s="1"/>
  <c r="D1496" i="1"/>
  <c r="C1496" i="1"/>
  <c r="H1496" i="1" s="1"/>
  <c r="H1495" i="1"/>
  <c r="G1495" i="1"/>
  <c r="D1495" i="1"/>
  <c r="C1495" i="1"/>
  <c r="D1494" i="1"/>
  <c r="C1494" i="1"/>
  <c r="H1494" i="1" s="1"/>
  <c r="D1493" i="1"/>
  <c r="C1493" i="1"/>
  <c r="D1492" i="1"/>
  <c r="C1492" i="1"/>
  <c r="H1492" i="1" s="1"/>
  <c r="H1491" i="1"/>
  <c r="G1491" i="1"/>
  <c r="D1491" i="1"/>
  <c r="C1491" i="1"/>
  <c r="D1490" i="1"/>
  <c r="C1490" i="1"/>
  <c r="H1490" i="1" s="1"/>
  <c r="D1489" i="1"/>
  <c r="C1489" i="1"/>
  <c r="H1489" i="1" s="1"/>
  <c r="D1488" i="1"/>
  <c r="C1488" i="1"/>
  <c r="H1488" i="1" s="1"/>
  <c r="H1487" i="1"/>
  <c r="G1487" i="1"/>
  <c r="D1487" i="1"/>
  <c r="C1487" i="1"/>
  <c r="D1486" i="1"/>
  <c r="C1486" i="1"/>
  <c r="H1486" i="1" s="1"/>
  <c r="H1485" i="1"/>
  <c r="C1485" i="1"/>
  <c r="G1485" i="1" s="1"/>
  <c r="D1484" i="1"/>
  <c r="C1484" i="1"/>
  <c r="H1484" i="1" s="1"/>
  <c r="D1483" i="1"/>
  <c r="C1483" i="1"/>
  <c r="H1483" i="1" s="1"/>
  <c r="D1482" i="1"/>
  <c r="C1482" i="1"/>
  <c r="H1482" i="1" s="1"/>
  <c r="H1481" i="1"/>
  <c r="G1481" i="1"/>
  <c r="D1481" i="1"/>
  <c r="C1481" i="1"/>
  <c r="D1480" i="1"/>
  <c r="C1480" i="1"/>
  <c r="H1480" i="1" s="1"/>
  <c r="G1479" i="1"/>
  <c r="D1479" i="1"/>
  <c r="C1479" i="1"/>
  <c r="H1479" i="1" s="1"/>
  <c r="D1478" i="1"/>
  <c r="C1478" i="1"/>
  <c r="H1478" i="1" s="1"/>
  <c r="G1477" i="1"/>
  <c r="D1477" i="1"/>
  <c r="C1477" i="1"/>
  <c r="H1477" i="1" s="1"/>
  <c r="D1476" i="1"/>
  <c r="C1476" i="1"/>
  <c r="H1476" i="1" s="1"/>
  <c r="D1475" i="1"/>
  <c r="C1475" i="1"/>
  <c r="H1475" i="1" s="1"/>
  <c r="D1474" i="1"/>
  <c r="C1474" i="1"/>
  <c r="H1474" i="1" s="1"/>
  <c r="H1473" i="1"/>
  <c r="G1473" i="1"/>
  <c r="D1473" i="1"/>
  <c r="C1473" i="1"/>
  <c r="D1472" i="1"/>
  <c r="C1472" i="1"/>
  <c r="H1472" i="1" s="1"/>
  <c r="G1471" i="1"/>
  <c r="D1471" i="1"/>
  <c r="C1471" i="1"/>
  <c r="H1471" i="1" s="1"/>
  <c r="D1470" i="1"/>
  <c r="C1470" i="1"/>
  <c r="H1470" i="1" s="1"/>
  <c r="G1469" i="1"/>
  <c r="D1469" i="1"/>
  <c r="C1469" i="1"/>
  <c r="H1469" i="1" s="1"/>
  <c r="D1468" i="1"/>
  <c r="C1468" i="1"/>
  <c r="H1468" i="1" s="1"/>
  <c r="D1467" i="1"/>
  <c r="C1467" i="1"/>
  <c r="H1467" i="1" s="1"/>
  <c r="D1466" i="1"/>
  <c r="C1466" i="1"/>
  <c r="H1466" i="1" s="1"/>
  <c r="H1465" i="1"/>
  <c r="G1465" i="1"/>
  <c r="D1465" i="1"/>
  <c r="C1465" i="1"/>
  <c r="D1464" i="1"/>
  <c r="C1464" i="1"/>
  <c r="H1464" i="1" s="1"/>
  <c r="G1463" i="1"/>
  <c r="D1463" i="1"/>
  <c r="C1463" i="1"/>
  <c r="H1463" i="1" s="1"/>
  <c r="D1462" i="1"/>
  <c r="C1462" i="1"/>
  <c r="H1462" i="1" s="1"/>
  <c r="G1461" i="1"/>
  <c r="D1461" i="1"/>
  <c r="C1461" i="1"/>
  <c r="H1461" i="1" s="1"/>
  <c r="D1460" i="1"/>
  <c r="C1460" i="1"/>
  <c r="H1460" i="1" s="1"/>
  <c r="D1459" i="1"/>
  <c r="C1459" i="1"/>
  <c r="H1459" i="1" s="1"/>
  <c r="D1458" i="1"/>
  <c r="C1458" i="1"/>
  <c r="H1458" i="1" s="1"/>
  <c r="H1457" i="1"/>
  <c r="G1457" i="1"/>
  <c r="D1457" i="1"/>
  <c r="C1457" i="1"/>
  <c r="D1456" i="1"/>
  <c r="C1456" i="1"/>
  <c r="H1456" i="1" s="1"/>
  <c r="G1455" i="1"/>
  <c r="D1455" i="1"/>
  <c r="C1455" i="1"/>
  <c r="H1455" i="1" s="1"/>
  <c r="D1454" i="1"/>
  <c r="C1454" i="1"/>
  <c r="H1454" i="1" s="1"/>
  <c r="G1453" i="1"/>
  <c r="D1453" i="1"/>
  <c r="C1453" i="1"/>
  <c r="H1453" i="1" s="1"/>
  <c r="D1452" i="1"/>
  <c r="C1452" i="1"/>
  <c r="H1452" i="1" s="1"/>
  <c r="D1451" i="1"/>
  <c r="C1451" i="1"/>
  <c r="H1451" i="1" s="1"/>
  <c r="D1450" i="1"/>
  <c r="C1450" i="1"/>
  <c r="H1450" i="1" s="1"/>
  <c r="H1449" i="1"/>
  <c r="G1449" i="1"/>
  <c r="D1449" i="1"/>
  <c r="C1449" i="1"/>
  <c r="D1448" i="1"/>
  <c r="C1448" i="1"/>
  <c r="H1448" i="1" s="1"/>
  <c r="G1447" i="1"/>
  <c r="D1447" i="1"/>
  <c r="C1447" i="1"/>
  <c r="H1447" i="1" s="1"/>
  <c r="D1446" i="1"/>
  <c r="C1446" i="1"/>
  <c r="H1446" i="1" s="1"/>
  <c r="G1445" i="1"/>
  <c r="D1445" i="1"/>
  <c r="C1445" i="1"/>
  <c r="H1445" i="1" s="1"/>
  <c r="D1444" i="1"/>
  <c r="C1444" i="1"/>
  <c r="H1444" i="1" s="1"/>
  <c r="D1443" i="1"/>
  <c r="C1443" i="1"/>
  <c r="D1442" i="1"/>
  <c r="C1442" i="1"/>
  <c r="H1442" i="1" s="1"/>
  <c r="H1441" i="1"/>
  <c r="G1441" i="1"/>
  <c r="D1441" i="1"/>
  <c r="C1441" i="1"/>
  <c r="D1440" i="1"/>
  <c r="C1440" i="1"/>
  <c r="H1440" i="1" s="1"/>
  <c r="G1439" i="1"/>
  <c r="D1439" i="1"/>
  <c r="C1439" i="1"/>
  <c r="H1439" i="1" s="1"/>
  <c r="D1438" i="1"/>
  <c r="C1438" i="1"/>
  <c r="H1438" i="1" s="1"/>
  <c r="G1437" i="1"/>
  <c r="D1437" i="1"/>
  <c r="C1437" i="1"/>
  <c r="H1437" i="1" s="1"/>
  <c r="D1436" i="1"/>
  <c r="C1436" i="1"/>
  <c r="H1436" i="1" s="1"/>
  <c r="D1435" i="1"/>
  <c r="C1435" i="1"/>
  <c r="D1434" i="1"/>
  <c r="C1434" i="1"/>
  <c r="H1434" i="1" s="1"/>
  <c r="H1433" i="1"/>
  <c r="G1433" i="1"/>
  <c r="D1433" i="1"/>
  <c r="C1433" i="1"/>
  <c r="D1432" i="1"/>
  <c r="C1432" i="1"/>
  <c r="H1432" i="1" s="1"/>
  <c r="D1431" i="1"/>
  <c r="D1430" i="1"/>
  <c r="C1430" i="1"/>
  <c r="H1430" i="1" s="1"/>
  <c r="G1429" i="1"/>
  <c r="D1429" i="1"/>
  <c r="C1429" i="1"/>
  <c r="H1429" i="1" s="1"/>
  <c r="D1428" i="1"/>
  <c r="C1428" i="1"/>
  <c r="H1428" i="1" s="1"/>
  <c r="D1427" i="1"/>
  <c r="C1427" i="1"/>
  <c r="D1426" i="1"/>
  <c r="C1426" i="1"/>
  <c r="H1426" i="1" s="1"/>
  <c r="H1425" i="1"/>
  <c r="G1425" i="1"/>
  <c r="D1425" i="1"/>
  <c r="C1425" i="1"/>
  <c r="D1424" i="1"/>
  <c r="C1424" i="1"/>
  <c r="H1424" i="1" s="1"/>
  <c r="G1423" i="1"/>
  <c r="D1423" i="1"/>
  <c r="C1423" i="1"/>
  <c r="H1423" i="1" s="1"/>
  <c r="D1422" i="1"/>
  <c r="C1422" i="1"/>
  <c r="H1422" i="1" s="1"/>
  <c r="G1421" i="1"/>
  <c r="D1421" i="1"/>
  <c r="C1421" i="1"/>
  <c r="H1421" i="1" s="1"/>
  <c r="D1420" i="1"/>
  <c r="C1420" i="1"/>
  <c r="H1420" i="1" s="1"/>
  <c r="D1419" i="1"/>
  <c r="C1419" i="1"/>
  <c r="D1418" i="1"/>
  <c r="C1418" i="1"/>
  <c r="H1418" i="1" s="1"/>
  <c r="H1417" i="1"/>
  <c r="G1417" i="1"/>
  <c r="D1417" i="1"/>
  <c r="C1417" i="1"/>
  <c r="D1416" i="1"/>
  <c r="C1416" i="1"/>
  <c r="H1416" i="1" s="1"/>
  <c r="G1415" i="1"/>
  <c r="D1415" i="1"/>
  <c r="C1415" i="1"/>
  <c r="H1415" i="1" s="1"/>
  <c r="D1414" i="1"/>
  <c r="C1414" i="1"/>
  <c r="H1414" i="1" s="1"/>
  <c r="G1413" i="1"/>
  <c r="D1413" i="1"/>
  <c r="C1413" i="1"/>
  <c r="H1413" i="1" s="1"/>
  <c r="D1412" i="1"/>
  <c r="C1412" i="1"/>
  <c r="H1412" i="1" s="1"/>
  <c r="D1411" i="1"/>
  <c r="C1411" i="1"/>
  <c r="D1410" i="1"/>
  <c r="C1410" i="1"/>
  <c r="H1410" i="1" s="1"/>
  <c r="H1409" i="1"/>
  <c r="G1409" i="1"/>
  <c r="D1409" i="1"/>
  <c r="C1409" i="1"/>
  <c r="D1408" i="1"/>
  <c r="C1408" i="1"/>
  <c r="H1408" i="1" s="1"/>
  <c r="G1407" i="1"/>
  <c r="D1407" i="1"/>
  <c r="C1407" i="1"/>
  <c r="H1407" i="1" s="1"/>
  <c r="D1406" i="1"/>
  <c r="C1406" i="1"/>
  <c r="H1406" i="1" s="1"/>
  <c r="G1405" i="1"/>
  <c r="D1405" i="1"/>
  <c r="C1405" i="1"/>
  <c r="H1405" i="1" s="1"/>
  <c r="D1404" i="1"/>
  <c r="C1404" i="1"/>
  <c r="H1404" i="1" s="1"/>
  <c r="D1403" i="1"/>
  <c r="C1403" i="1"/>
  <c r="D1402" i="1"/>
  <c r="C1402" i="1"/>
  <c r="H1402" i="1" s="1"/>
  <c r="D1401" i="1"/>
  <c r="D1400" i="1"/>
  <c r="C1400" i="1"/>
  <c r="H1400" i="1" s="1"/>
  <c r="G1399" i="1"/>
  <c r="D1399" i="1"/>
  <c r="C1399" i="1"/>
  <c r="H1399" i="1" s="1"/>
  <c r="D1398" i="1"/>
  <c r="C1398" i="1"/>
  <c r="H1398" i="1" s="1"/>
  <c r="G1397" i="1"/>
  <c r="D1397" i="1"/>
  <c r="C1397" i="1"/>
  <c r="H1397" i="1" s="1"/>
  <c r="D1396" i="1"/>
  <c r="C1396" i="1"/>
  <c r="D1395" i="1"/>
  <c r="C1395" i="1"/>
  <c r="D1394" i="1"/>
  <c r="C1394" i="1"/>
  <c r="H1393" i="1"/>
  <c r="G1393" i="1"/>
  <c r="D1393" i="1"/>
  <c r="C1393" i="1"/>
  <c r="D1392" i="1"/>
  <c r="C1392" i="1"/>
  <c r="G1391" i="1"/>
  <c r="D1391" i="1"/>
  <c r="C1391" i="1"/>
  <c r="H1391" i="1" s="1"/>
  <c r="D1390" i="1"/>
  <c r="C1390" i="1"/>
  <c r="D1389" i="1"/>
  <c r="C1389" i="1"/>
  <c r="H1389" i="1" s="1"/>
  <c r="D1388" i="1"/>
  <c r="C1388" i="1"/>
  <c r="D1387" i="1"/>
  <c r="C1387" i="1"/>
  <c r="D1386" i="1"/>
  <c r="C1386" i="1"/>
  <c r="H1385" i="1"/>
  <c r="D1385" i="1"/>
  <c r="C1385" i="1"/>
  <c r="D1384" i="1"/>
  <c r="C1384" i="1"/>
  <c r="D1383" i="1"/>
  <c r="G1383" i="1" s="1"/>
  <c r="C1383" i="1"/>
  <c r="H1383" i="1" s="1"/>
  <c r="D1382" i="1"/>
  <c r="C1382" i="1"/>
  <c r="G1381" i="1"/>
  <c r="D1381" i="1"/>
  <c r="C1381" i="1"/>
  <c r="H1381" i="1" s="1"/>
  <c r="D1380" i="1"/>
  <c r="C1380" i="1"/>
  <c r="D1379" i="1"/>
  <c r="C1379" i="1"/>
  <c r="D1378" i="1"/>
  <c r="C1378" i="1"/>
  <c r="H1377" i="1"/>
  <c r="G1377" i="1"/>
  <c r="D1377" i="1"/>
  <c r="C1377" i="1"/>
  <c r="D1376" i="1"/>
  <c r="C1376" i="1"/>
  <c r="D1375" i="1"/>
  <c r="G1375" i="1" s="1"/>
  <c r="C1375" i="1"/>
  <c r="D1374" i="1"/>
  <c r="C1374" i="1"/>
  <c r="G1373" i="1"/>
  <c r="D1373" i="1"/>
  <c r="C1373" i="1"/>
  <c r="H1373" i="1" s="1"/>
  <c r="D1372" i="1"/>
  <c r="C1372" i="1"/>
  <c r="D1371" i="1"/>
  <c r="C1371" i="1"/>
  <c r="D1370" i="1"/>
  <c r="C1370" i="1"/>
  <c r="H1369" i="1"/>
  <c r="G1369" i="1"/>
  <c r="D1369" i="1"/>
  <c r="C1369" i="1"/>
  <c r="D1368" i="1"/>
  <c r="C1368" i="1"/>
  <c r="D1367" i="1"/>
  <c r="G1367" i="1" s="1"/>
  <c r="C1367" i="1"/>
  <c r="H1367" i="1" s="1"/>
  <c r="D1366" i="1"/>
  <c r="C1366" i="1"/>
  <c r="G1365" i="1"/>
  <c r="D1365" i="1"/>
  <c r="C1365" i="1"/>
  <c r="H1365" i="1" s="1"/>
  <c r="D1364" i="1"/>
  <c r="C1364" i="1"/>
  <c r="D1363" i="1"/>
  <c r="C1363" i="1"/>
  <c r="D1362" i="1"/>
  <c r="C1362" i="1"/>
  <c r="H1361" i="1"/>
  <c r="G1361" i="1"/>
  <c r="D1361" i="1"/>
  <c r="C1361" i="1"/>
  <c r="D1360" i="1"/>
  <c r="C1360" i="1"/>
  <c r="D1359" i="1"/>
  <c r="C1359" i="1"/>
  <c r="H1359" i="1" s="1"/>
  <c r="D1358" i="1"/>
  <c r="C1358" i="1"/>
  <c r="G1357" i="1"/>
  <c r="D1357" i="1"/>
  <c r="C1357" i="1"/>
  <c r="H1357" i="1" s="1"/>
  <c r="D1356" i="1"/>
  <c r="C1356" i="1"/>
  <c r="D1355" i="1"/>
  <c r="C1355" i="1"/>
  <c r="D1354" i="1"/>
  <c r="C1354" i="1"/>
  <c r="H1353" i="1"/>
  <c r="G1353" i="1"/>
  <c r="D1353" i="1"/>
  <c r="C1353" i="1"/>
  <c r="D1352" i="1"/>
  <c r="C1352" i="1"/>
  <c r="D1351" i="1"/>
  <c r="C1351" i="1"/>
  <c r="H1351" i="1" s="1"/>
  <c r="D1350" i="1"/>
  <c r="C1350" i="1"/>
  <c r="G1349" i="1"/>
  <c r="D1349" i="1"/>
  <c r="C1349" i="1"/>
  <c r="H1349" i="1" s="1"/>
  <c r="D1348" i="1"/>
  <c r="C1348" i="1"/>
  <c r="D1347" i="1"/>
  <c r="C1347" i="1"/>
  <c r="D1346" i="1"/>
  <c r="C1346" i="1"/>
  <c r="H1345" i="1"/>
  <c r="G1345" i="1"/>
  <c r="D1345" i="1"/>
  <c r="C1345" i="1"/>
  <c r="D1344" i="1"/>
  <c r="C1344" i="1"/>
  <c r="D1343" i="1"/>
  <c r="C1343" i="1"/>
  <c r="H1343" i="1" s="1"/>
  <c r="D1342" i="1"/>
  <c r="C1342" i="1"/>
  <c r="G1341" i="1"/>
  <c r="D1341" i="1"/>
  <c r="C1341" i="1"/>
  <c r="H1341" i="1" s="1"/>
  <c r="D1340" i="1"/>
  <c r="C1340" i="1"/>
  <c r="D1339" i="1"/>
  <c r="C1339" i="1"/>
  <c r="D1338" i="1"/>
  <c r="C1338" i="1"/>
  <c r="H1337" i="1"/>
  <c r="G1337" i="1"/>
  <c r="D1337" i="1"/>
  <c r="C1337" i="1"/>
  <c r="D1336" i="1"/>
  <c r="C1336" i="1"/>
  <c r="D1335" i="1"/>
  <c r="C1335" i="1"/>
  <c r="H1335" i="1" s="1"/>
  <c r="D1334" i="1"/>
  <c r="C1334" i="1"/>
  <c r="G1333" i="1"/>
  <c r="D1333" i="1"/>
  <c r="C1333" i="1"/>
  <c r="H1333" i="1" s="1"/>
  <c r="D1332" i="1"/>
  <c r="C1332" i="1"/>
  <c r="D1331" i="1"/>
  <c r="C1331" i="1"/>
  <c r="D1330" i="1"/>
  <c r="C1330" i="1"/>
  <c r="H1329" i="1"/>
  <c r="G1329" i="1"/>
  <c r="D1329" i="1"/>
  <c r="C1329" i="1"/>
  <c r="D1328" i="1"/>
  <c r="C1328" i="1"/>
  <c r="D1327" i="1"/>
  <c r="C1327" i="1"/>
  <c r="H1327" i="1" s="1"/>
  <c r="D1326" i="1"/>
  <c r="C1326" i="1"/>
  <c r="G1325" i="1"/>
  <c r="D1325" i="1"/>
  <c r="C1325" i="1"/>
  <c r="H1325" i="1" s="1"/>
  <c r="D1324" i="1"/>
  <c r="C1324" i="1"/>
  <c r="D1323" i="1"/>
  <c r="C1323" i="1"/>
  <c r="D1322" i="1"/>
  <c r="C1322" i="1"/>
  <c r="H1321" i="1"/>
  <c r="G1321" i="1"/>
  <c r="D1321" i="1"/>
  <c r="C1321" i="1"/>
  <c r="D1320" i="1"/>
  <c r="C1320" i="1"/>
  <c r="D1319" i="1"/>
  <c r="C1319" i="1"/>
  <c r="H1319" i="1" s="1"/>
  <c r="D1318" i="1"/>
  <c r="C1318" i="1"/>
  <c r="G1317" i="1"/>
  <c r="D1317" i="1"/>
  <c r="C1317" i="1"/>
  <c r="H1317" i="1" s="1"/>
  <c r="D1316" i="1"/>
  <c r="C1316" i="1"/>
  <c r="D1315" i="1"/>
  <c r="C1315" i="1"/>
  <c r="D1314" i="1"/>
  <c r="C1314" i="1"/>
  <c r="H1313" i="1"/>
  <c r="D1313" i="1"/>
  <c r="C1313" i="1"/>
  <c r="G1313" i="1" s="1"/>
  <c r="D1312" i="1"/>
  <c r="H1312" i="1" s="1"/>
  <c r="C1312" i="1"/>
  <c r="D1311" i="1"/>
  <c r="C1311" i="1"/>
  <c r="D1310" i="1"/>
  <c r="C1310" i="1"/>
  <c r="G1310" i="1" s="1"/>
  <c r="H1309" i="1"/>
  <c r="D1309" i="1"/>
  <c r="C1309" i="1"/>
  <c r="G1309" i="1" s="1"/>
  <c r="D1308" i="1"/>
  <c r="H1308" i="1" s="1"/>
  <c r="C1308" i="1"/>
  <c r="D1307" i="1"/>
  <c r="C1307" i="1"/>
  <c r="D1306" i="1"/>
  <c r="C1306" i="1"/>
  <c r="D1305" i="1"/>
  <c r="C1305" i="1"/>
  <c r="D1304" i="1"/>
  <c r="H1304" i="1" s="1"/>
  <c r="C1304" i="1"/>
  <c r="H1303" i="1"/>
  <c r="D1303" i="1"/>
  <c r="C1303" i="1"/>
  <c r="G1303" i="1" s="1"/>
  <c r="D1302" i="1"/>
  <c r="C1302" i="1"/>
  <c r="D1301" i="1"/>
  <c r="C1301" i="1"/>
  <c r="C1300" i="1"/>
  <c r="H1299" i="1"/>
  <c r="D1299" i="1"/>
  <c r="C1299" i="1"/>
  <c r="G1299" i="1" s="1"/>
  <c r="D1298" i="1"/>
  <c r="C1298" i="1"/>
  <c r="G1298" i="1" s="1"/>
  <c r="H1297" i="1"/>
  <c r="D1297" i="1"/>
  <c r="C1297" i="1"/>
  <c r="G1297" i="1" s="1"/>
  <c r="D1296" i="1"/>
  <c r="H1296" i="1" s="1"/>
  <c r="C1296" i="1"/>
  <c r="H1295" i="1"/>
  <c r="D1295" i="1"/>
  <c r="C1295" i="1"/>
  <c r="G1295" i="1" s="1"/>
  <c r="D1294" i="1"/>
  <c r="C1294" i="1"/>
  <c r="G1294" i="1" s="1"/>
  <c r="H1293" i="1"/>
  <c r="D1293" i="1"/>
  <c r="C1293" i="1"/>
  <c r="G1293" i="1" s="1"/>
  <c r="D1292" i="1"/>
  <c r="H1292" i="1" s="1"/>
  <c r="C1292" i="1"/>
  <c r="D1291" i="1"/>
  <c r="C1291" i="1"/>
  <c r="D1290" i="1"/>
  <c r="C1290" i="1"/>
  <c r="G1290" i="1" s="1"/>
  <c r="H1289" i="1"/>
  <c r="D1289" i="1"/>
  <c r="C1289" i="1"/>
  <c r="G1289" i="1" s="1"/>
  <c r="D1288" i="1"/>
  <c r="H1288" i="1" s="1"/>
  <c r="C1288" i="1"/>
  <c r="H1287" i="1"/>
  <c r="D1287" i="1"/>
  <c r="C1287" i="1"/>
  <c r="G1287" i="1" s="1"/>
  <c r="D1286" i="1"/>
  <c r="C1286" i="1"/>
  <c r="H1286" i="1" s="1"/>
  <c r="H1285" i="1"/>
  <c r="D1285" i="1"/>
  <c r="C1285" i="1"/>
  <c r="G1285" i="1" s="1"/>
  <c r="D1284" i="1"/>
  <c r="H1284" i="1" s="1"/>
  <c r="C1284" i="1"/>
  <c r="H1283" i="1"/>
  <c r="D1283" i="1"/>
  <c r="C1283" i="1"/>
  <c r="G1283" i="1" s="1"/>
  <c r="D1282" i="1"/>
  <c r="C1282" i="1"/>
  <c r="G1282" i="1" s="1"/>
  <c r="H1281" i="1"/>
  <c r="D1281" i="1"/>
  <c r="C1281" i="1"/>
  <c r="G1281" i="1" s="1"/>
  <c r="D1280" i="1"/>
  <c r="H1280" i="1" s="1"/>
  <c r="C1280" i="1"/>
  <c r="H1279" i="1"/>
  <c r="D1279" i="1"/>
  <c r="C1279" i="1"/>
  <c r="G1279" i="1" s="1"/>
  <c r="C1278" i="1"/>
  <c r="H1277" i="1"/>
  <c r="D1277" i="1"/>
  <c r="C1277" i="1"/>
  <c r="G1277" i="1" s="1"/>
  <c r="D1276" i="1"/>
  <c r="H1276" i="1" s="1"/>
  <c r="C1276" i="1"/>
  <c r="H1275" i="1"/>
  <c r="D1275" i="1"/>
  <c r="C1275" i="1"/>
  <c r="G1275" i="1" s="1"/>
  <c r="D1274" i="1"/>
  <c r="C1274" i="1"/>
  <c r="H1273" i="1"/>
  <c r="D1273" i="1"/>
  <c r="C1273" i="1"/>
  <c r="G1273" i="1" s="1"/>
  <c r="D1272" i="1"/>
  <c r="H1272" i="1" s="1"/>
  <c r="C1272" i="1"/>
  <c r="H1271" i="1"/>
  <c r="D1271" i="1"/>
  <c r="C1271" i="1"/>
  <c r="G1271" i="1" s="1"/>
  <c r="D1270" i="1"/>
  <c r="C1270" i="1"/>
  <c r="H1270" i="1" s="1"/>
  <c r="H1269" i="1"/>
  <c r="D1269" i="1"/>
  <c r="C1269" i="1"/>
  <c r="G1269" i="1" s="1"/>
  <c r="D1268" i="1"/>
  <c r="H1268" i="1" s="1"/>
  <c r="C1268" i="1"/>
  <c r="D1267" i="1"/>
  <c r="H1267" i="1" s="1"/>
  <c r="C1267" i="1"/>
  <c r="G1267" i="1" s="1"/>
  <c r="D1266" i="1"/>
  <c r="C1266" i="1"/>
  <c r="D1265" i="1"/>
  <c r="C1265" i="1"/>
  <c r="C1264" i="1"/>
  <c r="D1263" i="1"/>
  <c r="H1263" i="1" s="1"/>
  <c r="C1263" i="1"/>
  <c r="D1262" i="1"/>
  <c r="C1262" i="1"/>
  <c r="D1261" i="1"/>
  <c r="H1261" i="1" s="1"/>
  <c r="C1261" i="1"/>
  <c r="C1260" i="1"/>
  <c r="D1258" i="1"/>
  <c r="H1258" i="1" s="1"/>
  <c r="C1258" i="1"/>
  <c r="D1257" i="1"/>
  <c r="C1257" i="1"/>
  <c r="D1256" i="1"/>
  <c r="C1256" i="1"/>
  <c r="D1254" i="1"/>
  <c r="H1254" i="1" s="1"/>
  <c r="C1254" i="1"/>
  <c r="D1253" i="1"/>
  <c r="H1253" i="1" s="1"/>
  <c r="C1253" i="1"/>
  <c r="D1252" i="1"/>
  <c r="C1252" i="1"/>
  <c r="D1251" i="1"/>
  <c r="C1251" i="1"/>
  <c r="H1251" i="1" s="1"/>
  <c r="H1250" i="1"/>
  <c r="D1250" i="1"/>
  <c r="C1250" i="1"/>
  <c r="G1250" i="1" s="1"/>
  <c r="D1249" i="1"/>
  <c r="H1249" i="1" s="1"/>
  <c r="C1249" i="1"/>
  <c r="D1248" i="1"/>
  <c r="C1248" i="1"/>
  <c r="D1247" i="1"/>
  <c r="C1247" i="1"/>
  <c r="H1246" i="1"/>
  <c r="D1246" i="1"/>
  <c r="C1246" i="1"/>
  <c r="G1246" i="1" s="1"/>
  <c r="D1245" i="1"/>
  <c r="H1245" i="1" s="1"/>
  <c r="C1245" i="1"/>
  <c r="D1244" i="1"/>
  <c r="C1244" i="1"/>
  <c r="D1243" i="1"/>
  <c r="C1243" i="1"/>
  <c r="H1243" i="1" s="1"/>
  <c r="H1242" i="1"/>
  <c r="D1242" i="1"/>
  <c r="C1242" i="1"/>
  <c r="G1242" i="1" s="1"/>
  <c r="D1241" i="1"/>
  <c r="H1241" i="1" s="1"/>
  <c r="C1241" i="1"/>
  <c r="D1240" i="1"/>
  <c r="C1240" i="1"/>
  <c r="D1239" i="1"/>
  <c r="C1239" i="1"/>
  <c r="H1238" i="1"/>
  <c r="D1238" i="1"/>
  <c r="C1238" i="1"/>
  <c r="G1238" i="1" s="1"/>
  <c r="D1237" i="1"/>
  <c r="H1237" i="1" s="1"/>
  <c r="C1237" i="1"/>
  <c r="D1236" i="1"/>
  <c r="C1236" i="1"/>
  <c r="D1235" i="1"/>
  <c r="C1235" i="1"/>
  <c r="H1235" i="1" s="1"/>
  <c r="H1234" i="1"/>
  <c r="D1234" i="1"/>
  <c r="C1234" i="1"/>
  <c r="G1234" i="1" s="1"/>
  <c r="D1233" i="1"/>
  <c r="H1233" i="1" s="1"/>
  <c r="C1233" i="1"/>
  <c r="D1232" i="1"/>
  <c r="C1232" i="1"/>
  <c r="D1231" i="1"/>
  <c r="C1231" i="1"/>
  <c r="H1230" i="1"/>
  <c r="D1230" i="1"/>
  <c r="C1230" i="1"/>
  <c r="G1230" i="1" s="1"/>
  <c r="D1229" i="1"/>
  <c r="H1229" i="1" s="1"/>
  <c r="C1229" i="1"/>
  <c r="D1228" i="1"/>
  <c r="C1228" i="1"/>
  <c r="D1227" i="1"/>
  <c r="C1227" i="1"/>
  <c r="H1227" i="1" s="1"/>
  <c r="H1226" i="1"/>
  <c r="D1226" i="1"/>
  <c r="C1226" i="1"/>
  <c r="G1226" i="1" s="1"/>
  <c r="D1225" i="1"/>
  <c r="H1225" i="1" s="1"/>
  <c r="C1225" i="1"/>
  <c r="D1224" i="1"/>
  <c r="C1224" i="1"/>
  <c r="D1223" i="1"/>
  <c r="C1223" i="1"/>
  <c r="H1222" i="1"/>
  <c r="D1222" i="1"/>
  <c r="C1222" i="1"/>
  <c r="G1222" i="1" s="1"/>
  <c r="D1221" i="1"/>
  <c r="H1221" i="1" s="1"/>
  <c r="C1221" i="1"/>
  <c r="D1220" i="1"/>
  <c r="C1220" i="1"/>
  <c r="D1219" i="1"/>
  <c r="C1219" i="1"/>
  <c r="H1219" i="1" s="1"/>
  <c r="H1218" i="1"/>
  <c r="D1218" i="1"/>
  <c r="C1218" i="1"/>
  <c r="G1218" i="1" s="1"/>
  <c r="D1217" i="1"/>
  <c r="H1217" i="1" s="1"/>
  <c r="C1217" i="1"/>
  <c r="D1216" i="1"/>
  <c r="C1216" i="1"/>
  <c r="D1215" i="1"/>
  <c r="C1215" i="1"/>
  <c r="H1214" i="1"/>
  <c r="D1214" i="1"/>
  <c r="C1214" i="1"/>
  <c r="G1214" i="1" s="1"/>
  <c r="D1213" i="1"/>
  <c r="H1213" i="1" s="1"/>
  <c r="C1213" i="1"/>
  <c r="D1212" i="1"/>
  <c r="C1212" i="1"/>
  <c r="D1211" i="1"/>
  <c r="C1211" i="1"/>
  <c r="D1210" i="1"/>
  <c r="C1210" i="1"/>
  <c r="H1209" i="1"/>
  <c r="D1209" i="1"/>
  <c r="C1209" i="1"/>
  <c r="G1209" i="1" s="1"/>
  <c r="H1208" i="1"/>
  <c r="D1208" i="1"/>
  <c r="C1208" i="1"/>
  <c r="G1208" i="1" s="1"/>
  <c r="D1207" i="1"/>
  <c r="D1206" i="1"/>
  <c r="H1206" i="1" s="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G1088" i="1"/>
  <c r="D1088" i="1"/>
  <c r="H1088" i="1" s="1"/>
  <c r="C1088" i="1"/>
  <c r="D1087" i="1"/>
  <c r="C1087" i="1"/>
  <c r="D1086" i="1"/>
  <c r="G1086" i="1" s="1"/>
  <c r="C1086" i="1"/>
  <c r="D1085" i="1"/>
  <c r="H1085" i="1" s="1"/>
  <c r="C1085" i="1"/>
  <c r="D1084" i="1"/>
  <c r="G1084" i="1" s="1"/>
  <c r="C1084" i="1"/>
  <c r="D1083" i="1"/>
  <c r="H1083" i="1" s="1"/>
  <c r="C1083" i="1"/>
  <c r="D1082" i="1"/>
  <c r="G1082" i="1" s="1"/>
  <c r="C1082" i="1"/>
  <c r="D1081" i="1"/>
  <c r="H1081" i="1" s="1"/>
  <c r="C1081" i="1"/>
  <c r="D1080" i="1"/>
  <c r="G1080" i="1" s="1"/>
  <c r="C1080" i="1"/>
  <c r="D1079" i="1"/>
  <c r="H1079" i="1" s="1"/>
  <c r="C1079" i="1"/>
  <c r="D1078" i="1"/>
  <c r="C1078" i="1"/>
  <c r="D1077" i="1"/>
  <c r="H1077" i="1" s="1"/>
  <c r="C1077" i="1"/>
  <c r="D1076" i="1"/>
  <c r="C1076" i="1"/>
  <c r="D1075" i="1"/>
  <c r="C1075" i="1"/>
  <c r="G1073" i="1"/>
  <c r="D1073" i="1"/>
  <c r="H1073" i="1" s="1"/>
  <c r="C1073" i="1"/>
  <c r="G1072" i="1"/>
  <c r="D1072" i="1"/>
  <c r="H1072" i="1" s="1"/>
  <c r="C1072" i="1"/>
  <c r="H1071" i="1"/>
  <c r="G1071" i="1"/>
  <c r="D1071" i="1"/>
  <c r="C1071" i="1"/>
  <c r="G1070" i="1"/>
  <c r="D1070" i="1"/>
  <c r="H1070" i="1" s="1"/>
  <c r="C1070" i="1"/>
  <c r="D1069" i="1"/>
  <c r="C1069" i="1"/>
  <c r="H1069" i="1" s="1"/>
  <c r="D1068" i="1"/>
  <c r="C1068" i="1"/>
  <c r="H1067" i="1"/>
  <c r="G1067" i="1"/>
  <c r="D1067" i="1"/>
  <c r="C1067" i="1"/>
  <c r="G1066" i="1"/>
  <c r="D1066" i="1"/>
  <c r="H1066" i="1" s="1"/>
  <c r="C1066" i="1"/>
  <c r="H1065" i="1"/>
  <c r="G1065" i="1"/>
  <c r="D1065" i="1"/>
  <c r="C1065" i="1"/>
  <c r="G1064" i="1"/>
  <c r="D1064" i="1"/>
  <c r="H1064" i="1" s="1"/>
  <c r="C1064" i="1"/>
  <c r="H1063" i="1"/>
  <c r="G1063" i="1"/>
  <c r="D1063" i="1"/>
  <c r="C1063" i="1"/>
  <c r="D1062" i="1"/>
  <c r="H1062" i="1" s="1"/>
  <c r="C1062" i="1"/>
  <c r="D1061" i="1"/>
  <c r="H1061" i="1" s="1"/>
  <c r="C1061" i="1"/>
  <c r="D1060" i="1"/>
  <c r="C1060" i="1"/>
  <c r="D1059" i="1"/>
  <c r="C1059" i="1"/>
  <c r="G1058" i="1"/>
  <c r="D1058" i="1"/>
  <c r="H1058" i="1" s="1"/>
  <c r="C1058" i="1"/>
  <c r="D1057" i="1"/>
  <c r="G1056" i="1"/>
  <c r="D1056" i="1"/>
  <c r="H1056" i="1" s="1"/>
  <c r="C1056" i="1"/>
  <c r="D1055" i="1"/>
  <c r="C1055" i="1"/>
  <c r="H1055" i="1" s="1"/>
  <c r="D1054" i="1"/>
  <c r="C1054" i="1"/>
  <c r="H1053" i="1"/>
  <c r="G1053" i="1"/>
  <c r="D1053" i="1"/>
  <c r="C1053" i="1"/>
  <c r="D1052" i="1"/>
  <c r="C1052" i="1"/>
  <c r="H1052" i="1" s="1"/>
  <c r="H1051" i="1"/>
  <c r="G1051" i="1"/>
  <c r="D1051" i="1"/>
  <c r="C1051"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C1039" i="1"/>
  <c r="H1039" i="1" s="1"/>
  <c r="H1038" i="1"/>
  <c r="G1038" i="1"/>
  <c r="D1038" i="1"/>
  <c r="C1038" i="1"/>
  <c r="H1037" i="1"/>
  <c r="G1037" i="1"/>
  <c r="D1037" i="1"/>
  <c r="C1037" i="1"/>
  <c r="H1036" i="1"/>
  <c r="G1036" i="1"/>
  <c r="D1036" i="1"/>
  <c r="C1036" i="1"/>
  <c r="D1035" i="1"/>
  <c r="C1035" i="1"/>
  <c r="D1034" i="1"/>
  <c r="C1034" i="1"/>
  <c r="D1033" i="1"/>
  <c r="C1033" i="1"/>
  <c r="H1033" i="1" s="1"/>
  <c r="H1032" i="1"/>
  <c r="G1032" i="1"/>
  <c r="D1032" i="1"/>
  <c r="C1032" i="1"/>
  <c r="D1031" i="1"/>
  <c r="C1031" i="1"/>
  <c r="D1030" i="1"/>
  <c r="C1030" i="1"/>
  <c r="H1030" i="1" s="1"/>
  <c r="H1029" i="1"/>
  <c r="G1029" i="1"/>
  <c r="D1029" i="1"/>
  <c r="C1029" i="1"/>
  <c r="D1028" i="1"/>
  <c r="C1028" i="1"/>
  <c r="D1027" i="1"/>
  <c r="C1027" i="1"/>
  <c r="H1027" i="1" s="1"/>
  <c r="D1026" i="1"/>
  <c r="C1026" i="1"/>
  <c r="D1025" i="1"/>
  <c r="C1025" i="1"/>
  <c r="H1025" i="1" s="1"/>
  <c r="D1024" i="1"/>
  <c r="D1023" i="1"/>
  <c r="C1023" i="1"/>
  <c r="H1023" i="1" s="1"/>
  <c r="D1022" i="1"/>
  <c r="C1022" i="1"/>
  <c r="H1022" i="1" s="1"/>
  <c r="D1021" i="1"/>
  <c r="C1021" i="1"/>
  <c r="H1021" i="1" s="1"/>
  <c r="D1020" i="1"/>
  <c r="C1020" i="1"/>
  <c r="D1019" i="1"/>
  <c r="C1019" i="1"/>
  <c r="H1019" i="1" s="1"/>
  <c r="D1016" i="1"/>
  <c r="C1016" i="1"/>
  <c r="D1015" i="1"/>
  <c r="C1015" i="1"/>
  <c r="H1015" i="1" s="1"/>
  <c r="D1014" i="1"/>
  <c r="C1014" i="1"/>
  <c r="H1014" i="1" s="1"/>
  <c r="D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H718" i="1" s="1"/>
  <c r="D717" i="1"/>
  <c r="G717" i="1" s="1"/>
  <c r="C717" i="1"/>
  <c r="H717" i="1" s="1"/>
  <c r="D716" i="1"/>
  <c r="C716" i="1"/>
  <c r="H716" i="1" s="1"/>
  <c r="D715" i="1"/>
  <c r="C715" i="1"/>
  <c r="H715" i="1" s="1"/>
  <c r="D714" i="1"/>
  <c r="C714" i="1"/>
  <c r="H714" i="1" s="1"/>
  <c r="G713" i="1"/>
  <c r="D713" i="1"/>
  <c r="C713" i="1"/>
  <c r="H713" i="1" s="1"/>
  <c r="G712" i="1"/>
  <c r="D712" i="1"/>
  <c r="C712" i="1"/>
  <c r="H712" i="1" s="1"/>
  <c r="D711" i="1"/>
  <c r="C711" i="1"/>
  <c r="H711" i="1" s="1"/>
  <c r="D710" i="1"/>
  <c r="C710" i="1"/>
  <c r="H710" i="1" s="1"/>
  <c r="G709" i="1"/>
  <c r="D709" i="1"/>
  <c r="C709" i="1"/>
  <c r="H709" i="1" s="1"/>
  <c r="D708" i="1"/>
  <c r="C708" i="1"/>
  <c r="H708" i="1" s="1"/>
  <c r="D707" i="1"/>
  <c r="C707" i="1"/>
  <c r="H707" i="1" s="1"/>
  <c r="G706" i="1"/>
  <c r="D706" i="1"/>
  <c r="C706" i="1"/>
  <c r="H706" i="1" s="1"/>
  <c r="G705" i="1"/>
  <c r="D705" i="1"/>
  <c r="C705" i="1"/>
  <c r="H705" i="1" s="1"/>
  <c r="G704" i="1"/>
  <c r="D704" i="1"/>
  <c r="C704" i="1"/>
  <c r="H704" i="1" s="1"/>
  <c r="D703" i="1"/>
  <c r="C703" i="1"/>
  <c r="H703" i="1" s="1"/>
  <c r="D702" i="1"/>
  <c r="C702" i="1"/>
  <c r="H702" i="1" s="1"/>
  <c r="G701" i="1"/>
  <c r="D701" i="1"/>
  <c r="C701" i="1"/>
  <c r="H701" i="1" s="1"/>
  <c r="D700" i="1"/>
  <c r="C700" i="1"/>
  <c r="H700" i="1" s="1"/>
  <c r="D699" i="1"/>
  <c r="C699" i="1"/>
  <c r="H699" i="1" s="1"/>
  <c r="G698" i="1"/>
  <c r="D698" i="1"/>
  <c r="C698" i="1"/>
  <c r="H698" i="1" s="1"/>
  <c r="G697" i="1"/>
  <c r="D697" i="1"/>
  <c r="C697" i="1"/>
  <c r="H697" i="1" s="1"/>
  <c r="G696" i="1"/>
  <c r="D696" i="1"/>
  <c r="C696" i="1"/>
  <c r="H696" i="1" s="1"/>
  <c r="D695" i="1"/>
  <c r="C695" i="1"/>
  <c r="H695" i="1" s="1"/>
  <c r="D694" i="1"/>
  <c r="C694" i="1"/>
  <c r="H694" i="1" s="1"/>
  <c r="G693" i="1"/>
  <c r="D693" i="1"/>
  <c r="C693" i="1"/>
  <c r="H693" i="1" s="1"/>
  <c r="D692" i="1"/>
  <c r="C692" i="1"/>
  <c r="H692" i="1" s="1"/>
  <c r="D691" i="1"/>
  <c r="C691" i="1"/>
  <c r="H691" i="1" s="1"/>
  <c r="G690" i="1"/>
  <c r="D690" i="1"/>
  <c r="C690" i="1"/>
  <c r="H690" i="1" s="1"/>
  <c r="G689" i="1"/>
  <c r="D689" i="1"/>
  <c r="C689" i="1"/>
  <c r="H689" i="1" s="1"/>
  <c r="G688" i="1"/>
  <c r="D688" i="1"/>
  <c r="C688" i="1"/>
  <c r="H688" i="1" s="1"/>
  <c r="D687" i="1"/>
  <c r="C687" i="1"/>
  <c r="H687" i="1" s="1"/>
  <c r="D686" i="1"/>
  <c r="C686" i="1"/>
  <c r="H686" i="1" s="1"/>
  <c r="G685" i="1"/>
  <c r="D685" i="1"/>
  <c r="C685" i="1"/>
  <c r="H685" i="1" s="1"/>
  <c r="D684" i="1"/>
  <c r="C684" i="1"/>
  <c r="H684" i="1" s="1"/>
  <c r="D683" i="1"/>
  <c r="C683" i="1"/>
  <c r="H683" i="1" s="1"/>
  <c r="G682" i="1"/>
  <c r="D682" i="1"/>
  <c r="C682" i="1"/>
  <c r="H682" i="1" s="1"/>
  <c r="G681" i="1"/>
  <c r="D681" i="1"/>
  <c r="C681" i="1"/>
  <c r="H681" i="1" s="1"/>
  <c r="G680" i="1"/>
  <c r="D680" i="1"/>
  <c r="C680" i="1"/>
  <c r="H680" i="1" s="1"/>
  <c r="D679" i="1"/>
  <c r="C679" i="1"/>
  <c r="H679" i="1" s="1"/>
  <c r="D678" i="1"/>
  <c r="C678" i="1"/>
  <c r="H678" i="1" s="1"/>
  <c r="G677" i="1"/>
  <c r="D677" i="1"/>
  <c r="C677" i="1"/>
  <c r="H677" i="1" s="1"/>
  <c r="D676" i="1"/>
  <c r="C676" i="1"/>
  <c r="H676" i="1" s="1"/>
  <c r="D675" i="1"/>
  <c r="C675" i="1"/>
  <c r="H675" i="1" s="1"/>
  <c r="G674" i="1"/>
  <c r="D674" i="1"/>
  <c r="C674" i="1"/>
  <c r="H674" i="1" s="1"/>
  <c r="G673" i="1"/>
  <c r="D673" i="1"/>
  <c r="C673" i="1"/>
  <c r="H673" i="1" s="1"/>
  <c r="G672" i="1"/>
  <c r="D672" i="1"/>
  <c r="C672" i="1"/>
  <c r="H672" i="1" s="1"/>
  <c r="D671" i="1"/>
  <c r="C671" i="1"/>
  <c r="H671" i="1" s="1"/>
  <c r="D670" i="1"/>
  <c r="C670" i="1"/>
  <c r="H670" i="1" s="1"/>
  <c r="G669" i="1"/>
  <c r="D669" i="1"/>
  <c r="C669" i="1"/>
  <c r="H669" i="1" s="1"/>
  <c r="D668" i="1"/>
  <c r="C668" i="1"/>
  <c r="H668" i="1" s="1"/>
  <c r="D667" i="1"/>
  <c r="C667" i="1"/>
  <c r="H667" i="1" s="1"/>
  <c r="G666" i="1"/>
  <c r="D666" i="1"/>
  <c r="C666" i="1"/>
  <c r="H666" i="1" s="1"/>
  <c r="G665" i="1"/>
  <c r="D665" i="1"/>
  <c r="C665" i="1"/>
  <c r="H665" i="1" s="1"/>
  <c r="G664" i="1"/>
  <c r="D664" i="1"/>
  <c r="C664" i="1"/>
  <c r="H664" i="1" s="1"/>
  <c r="D663" i="1"/>
  <c r="C663" i="1"/>
  <c r="H663" i="1" s="1"/>
  <c r="D662" i="1"/>
  <c r="C662" i="1"/>
  <c r="H662" i="1" s="1"/>
  <c r="G661" i="1"/>
  <c r="D661" i="1"/>
  <c r="C661" i="1"/>
  <c r="H661" i="1" s="1"/>
  <c r="D660" i="1"/>
  <c r="C660" i="1"/>
  <c r="H660" i="1" s="1"/>
  <c r="D659" i="1"/>
  <c r="C659" i="1"/>
  <c r="H659" i="1" s="1"/>
  <c r="G658" i="1"/>
  <c r="D658" i="1"/>
  <c r="C658" i="1"/>
  <c r="H658" i="1" s="1"/>
  <c r="G657" i="1"/>
  <c r="D657" i="1"/>
  <c r="C657" i="1"/>
  <c r="H657" i="1" s="1"/>
  <c r="G656" i="1"/>
  <c r="D656" i="1"/>
  <c r="C656" i="1"/>
  <c r="H656" i="1" s="1"/>
  <c r="D655" i="1"/>
  <c r="C655" i="1"/>
  <c r="H655" i="1" s="1"/>
  <c r="D654" i="1"/>
  <c r="C654" i="1"/>
  <c r="H654" i="1" s="1"/>
  <c r="G653" i="1"/>
  <c r="D653" i="1"/>
  <c r="C653" i="1"/>
  <c r="D652" i="1"/>
  <c r="C652" i="1"/>
  <c r="H652" i="1" s="1"/>
  <c r="D651" i="1"/>
  <c r="C651" i="1"/>
  <c r="H651" i="1" s="1"/>
  <c r="G650" i="1"/>
  <c r="D650" i="1"/>
  <c r="C650" i="1"/>
  <c r="H650" i="1" s="1"/>
  <c r="D649" i="1"/>
  <c r="G649" i="1" s="1"/>
  <c r="C649" i="1"/>
  <c r="D648" i="1"/>
  <c r="G648" i="1" s="1"/>
  <c r="C648" i="1"/>
  <c r="H648" i="1" s="1"/>
  <c r="D647" i="1"/>
  <c r="C647" i="1"/>
  <c r="H647" i="1" s="1"/>
  <c r="D646" i="1"/>
  <c r="C646" i="1"/>
  <c r="H646" i="1" s="1"/>
  <c r="G645" i="1"/>
  <c r="D645" i="1"/>
  <c r="C645" i="1"/>
  <c r="H645" i="1" s="1"/>
  <c r="C642" i="1"/>
  <c r="C641" i="1"/>
  <c r="D636" i="1"/>
  <c r="G636" i="1" s="1"/>
  <c r="C636" i="1"/>
  <c r="D635" i="1"/>
  <c r="G635" i="1" s="1"/>
  <c r="C635" i="1"/>
  <c r="D632" i="1"/>
  <c r="C632" i="1"/>
  <c r="H632" i="1" s="1"/>
  <c r="G631" i="1"/>
  <c r="D631" i="1"/>
  <c r="C631" i="1"/>
  <c r="H631" i="1" s="1"/>
  <c r="G630" i="1"/>
  <c r="D630" i="1"/>
  <c r="C630" i="1"/>
  <c r="H630" i="1" s="1"/>
  <c r="D629" i="1"/>
  <c r="C629" i="1"/>
  <c r="H629" i="1" s="1"/>
  <c r="D628" i="1"/>
  <c r="C628" i="1"/>
  <c r="H628" i="1" s="1"/>
  <c r="D627" i="1"/>
  <c r="C627" i="1"/>
  <c r="H627" i="1" s="1"/>
  <c r="G626" i="1"/>
  <c r="D626" i="1"/>
  <c r="C626" i="1"/>
  <c r="H626" i="1" s="1"/>
  <c r="G625" i="1"/>
  <c r="D625" i="1"/>
  <c r="C625" i="1"/>
  <c r="H625" i="1" s="1"/>
  <c r="D624" i="1"/>
  <c r="C624" i="1"/>
  <c r="H624" i="1" s="1"/>
  <c r="D623" i="1"/>
  <c r="G622" i="1"/>
  <c r="D622" i="1"/>
  <c r="C622" i="1"/>
  <c r="H622" i="1" s="1"/>
  <c r="D621" i="1"/>
  <c r="C621" i="1"/>
  <c r="H621" i="1" s="1"/>
  <c r="D620" i="1"/>
  <c r="C620" i="1"/>
  <c r="H620" i="1" s="1"/>
  <c r="D619" i="1"/>
  <c r="C619" i="1"/>
  <c r="H619" i="1" s="1"/>
  <c r="G618" i="1"/>
  <c r="D618" i="1"/>
  <c r="C618" i="1"/>
  <c r="H618" i="1" s="1"/>
  <c r="G617" i="1"/>
  <c r="D617" i="1"/>
  <c r="C617" i="1"/>
  <c r="H617" i="1" s="1"/>
  <c r="D616" i="1"/>
  <c r="C616" i="1"/>
  <c r="H616" i="1" s="1"/>
  <c r="G615" i="1"/>
  <c r="D615" i="1"/>
  <c r="C615" i="1"/>
  <c r="H615" i="1" s="1"/>
  <c r="G614" i="1"/>
  <c r="D614" i="1"/>
  <c r="C614" i="1"/>
  <c r="H614" i="1" s="1"/>
  <c r="D613" i="1"/>
  <c r="C613" i="1"/>
  <c r="H613" i="1" s="1"/>
  <c r="D612" i="1"/>
  <c r="C612" i="1"/>
  <c r="H612" i="1" s="1"/>
  <c r="D611" i="1"/>
  <c r="C611" i="1"/>
  <c r="H611" i="1" s="1"/>
  <c r="G610" i="1"/>
  <c r="D610" i="1"/>
  <c r="C610" i="1"/>
  <c r="H610" i="1" s="1"/>
  <c r="G609" i="1"/>
  <c r="D609" i="1"/>
  <c r="C609" i="1"/>
  <c r="H609" i="1" s="1"/>
  <c r="D608" i="1"/>
  <c r="C608" i="1"/>
  <c r="H608" i="1" s="1"/>
  <c r="G607" i="1"/>
  <c r="D607" i="1"/>
  <c r="C607" i="1"/>
  <c r="H607" i="1" s="1"/>
  <c r="G606" i="1"/>
  <c r="D606" i="1"/>
  <c r="C606" i="1"/>
  <c r="H606" i="1" s="1"/>
  <c r="D605" i="1"/>
  <c r="C605" i="1"/>
  <c r="H605" i="1" s="1"/>
  <c r="D604" i="1"/>
  <c r="C604" i="1"/>
  <c r="H604" i="1" s="1"/>
  <c r="D603" i="1"/>
  <c r="C603" i="1"/>
  <c r="H603" i="1" s="1"/>
  <c r="G602" i="1"/>
  <c r="D602" i="1"/>
  <c r="C602" i="1"/>
  <c r="H602" i="1" s="1"/>
  <c r="G601" i="1"/>
  <c r="D601" i="1"/>
  <c r="C601" i="1"/>
  <c r="H601" i="1" s="1"/>
  <c r="D600" i="1"/>
  <c r="C600" i="1"/>
  <c r="H600" i="1" s="1"/>
  <c r="G599" i="1"/>
  <c r="D599" i="1"/>
  <c r="C599" i="1"/>
  <c r="H599" i="1" s="1"/>
  <c r="G598" i="1"/>
  <c r="D598" i="1"/>
  <c r="C598" i="1"/>
  <c r="H598" i="1" s="1"/>
  <c r="D597" i="1"/>
  <c r="C597" i="1"/>
  <c r="H597" i="1" s="1"/>
  <c r="D596" i="1"/>
  <c r="C596" i="1"/>
  <c r="H596" i="1" s="1"/>
  <c r="D595" i="1"/>
  <c r="C595" i="1"/>
  <c r="H595" i="1" s="1"/>
  <c r="G594" i="1"/>
  <c r="D594" i="1"/>
  <c r="C594" i="1"/>
  <c r="H594" i="1" s="1"/>
  <c r="G593" i="1"/>
  <c r="D593" i="1"/>
  <c r="C593" i="1"/>
  <c r="H593" i="1" s="1"/>
  <c r="D592" i="1"/>
  <c r="C592" i="1"/>
  <c r="H592" i="1" s="1"/>
  <c r="G591" i="1"/>
  <c r="D591" i="1"/>
  <c r="C591" i="1"/>
  <c r="H591" i="1" s="1"/>
  <c r="G590" i="1"/>
  <c r="D590" i="1"/>
  <c r="C590" i="1"/>
  <c r="H590" i="1" s="1"/>
  <c r="D589" i="1"/>
  <c r="C589" i="1"/>
  <c r="H589" i="1" s="1"/>
  <c r="D588" i="1"/>
  <c r="C588" i="1"/>
  <c r="H588" i="1" s="1"/>
  <c r="D587" i="1"/>
  <c r="C587" i="1"/>
  <c r="H587" i="1" s="1"/>
  <c r="G586" i="1"/>
  <c r="D586" i="1"/>
  <c r="C586" i="1"/>
  <c r="H586" i="1" s="1"/>
  <c r="G585" i="1"/>
  <c r="D585" i="1"/>
  <c r="C585" i="1"/>
  <c r="H585" i="1" s="1"/>
  <c r="D584" i="1"/>
  <c r="C584" i="1"/>
  <c r="H584" i="1" s="1"/>
  <c r="G583" i="1"/>
  <c r="D583" i="1"/>
  <c r="C583" i="1"/>
  <c r="H583" i="1" s="1"/>
  <c r="G582" i="1"/>
  <c r="D582" i="1"/>
  <c r="C582" i="1"/>
  <c r="H582" i="1" s="1"/>
  <c r="D581" i="1"/>
  <c r="C581" i="1"/>
  <c r="H581" i="1" s="1"/>
  <c r="D580" i="1"/>
  <c r="C580" i="1"/>
  <c r="H580" i="1" s="1"/>
  <c r="D579" i="1"/>
  <c r="C579" i="1"/>
  <c r="H579" i="1" s="1"/>
  <c r="G578" i="1"/>
  <c r="D578" i="1"/>
  <c r="C578" i="1"/>
  <c r="H578" i="1" s="1"/>
  <c r="G577" i="1"/>
  <c r="D577" i="1"/>
  <c r="C577" i="1"/>
  <c r="H577" i="1" s="1"/>
  <c r="D576" i="1"/>
  <c r="C576" i="1"/>
  <c r="H576" i="1" s="1"/>
  <c r="G575" i="1"/>
  <c r="D575" i="1"/>
  <c r="C575" i="1"/>
  <c r="H575" i="1" s="1"/>
  <c r="G574" i="1"/>
  <c r="D574" i="1"/>
  <c r="C574" i="1"/>
  <c r="H574" i="1" s="1"/>
  <c r="D573" i="1"/>
  <c r="C573" i="1"/>
  <c r="H573" i="1" s="1"/>
  <c r="D572" i="1"/>
  <c r="C572" i="1"/>
  <c r="H572" i="1" s="1"/>
  <c r="D571" i="1"/>
  <c r="C571" i="1"/>
  <c r="H571" i="1" s="1"/>
  <c r="G570" i="1"/>
  <c r="D570" i="1"/>
  <c r="C570" i="1"/>
  <c r="H570" i="1" s="1"/>
  <c r="G569" i="1"/>
  <c r="D569" i="1"/>
  <c r="C569" i="1"/>
  <c r="H569" i="1" s="1"/>
  <c r="D568" i="1"/>
  <c r="C568" i="1"/>
  <c r="H568" i="1" s="1"/>
  <c r="G567" i="1"/>
  <c r="D567" i="1"/>
  <c r="C567" i="1"/>
  <c r="H567" i="1" s="1"/>
  <c r="G566" i="1"/>
  <c r="D566" i="1"/>
  <c r="C566" i="1"/>
  <c r="H566" i="1" s="1"/>
  <c r="D565" i="1"/>
  <c r="C565" i="1"/>
  <c r="H565" i="1" s="1"/>
  <c r="D564" i="1"/>
  <c r="C564" i="1"/>
  <c r="H564" i="1" s="1"/>
  <c r="D563" i="1"/>
  <c r="C563" i="1"/>
  <c r="H563" i="1" s="1"/>
  <c r="G562" i="1"/>
  <c r="D562" i="1"/>
  <c r="C562" i="1"/>
  <c r="H562" i="1" s="1"/>
  <c r="G561" i="1"/>
  <c r="D561" i="1"/>
  <c r="C561" i="1"/>
  <c r="H561" i="1" s="1"/>
  <c r="D560" i="1"/>
  <c r="C560" i="1"/>
  <c r="H560" i="1" s="1"/>
  <c r="G559" i="1"/>
  <c r="D559" i="1"/>
  <c r="C559" i="1"/>
  <c r="H559" i="1" s="1"/>
  <c r="G558" i="1"/>
  <c r="D558" i="1"/>
  <c r="C558" i="1"/>
  <c r="H558" i="1" s="1"/>
  <c r="D557" i="1"/>
  <c r="C557" i="1"/>
  <c r="H557" i="1" s="1"/>
  <c r="D556" i="1"/>
  <c r="C556" i="1"/>
  <c r="H556" i="1" s="1"/>
  <c r="D555" i="1"/>
  <c r="C555" i="1"/>
  <c r="H555" i="1" s="1"/>
  <c r="G554" i="1"/>
  <c r="D554" i="1"/>
  <c r="C554" i="1"/>
  <c r="H554" i="1" s="1"/>
  <c r="G553" i="1"/>
  <c r="D553" i="1"/>
  <c r="C553" i="1"/>
  <c r="H553" i="1" s="1"/>
  <c r="D552" i="1"/>
  <c r="C552" i="1"/>
  <c r="H552" i="1" s="1"/>
  <c r="G551" i="1"/>
  <c r="D551" i="1"/>
  <c r="C551" i="1"/>
  <c r="H551" i="1" s="1"/>
  <c r="G550" i="1"/>
  <c r="D550" i="1"/>
  <c r="C550" i="1"/>
  <c r="H550" i="1" s="1"/>
  <c r="D549" i="1"/>
  <c r="C549" i="1"/>
  <c r="H549" i="1" s="1"/>
  <c r="D548" i="1"/>
  <c r="C548" i="1"/>
  <c r="H548" i="1" s="1"/>
  <c r="D547" i="1"/>
  <c r="C547" i="1"/>
  <c r="H547" i="1" s="1"/>
  <c r="G546" i="1"/>
  <c r="D546" i="1"/>
  <c r="C546" i="1"/>
  <c r="H546" i="1" s="1"/>
  <c r="G545" i="1"/>
  <c r="D545" i="1"/>
  <c r="C545" i="1"/>
  <c r="H545" i="1" s="1"/>
  <c r="D544" i="1"/>
  <c r="C544" i="1"/>
  <c r="H544" i="1" s="1"/>
  <c r="G543" i="1"/>
  <c r="D543" i="1"/>
  <c r="C543" i="1"/>
  <c r="H543" i="1" s="1"/>
  <c r="G542" i="1"/>
  <c r="D542" i="1"/>
  <c r="C542" i="1"/>
  <c r="H542" i="1" s="1"/>
  <c r="D541" i="1"/>
  <c r="C541" i="1"/>
  <c r="H541" i="1" s="1"/>
  <c r="D540" i="1"/>
  <c r="C540" i="1"/>
  <c r="H540" i="1" s="1"/>
  <c r="D539" i="1"/>
  <c r="C539" i="1"/>
  <c r="H539" i="1" s="1"/>
  <c r="G538" i="1"/>
  <c r="D538" i="1"/>
  <c r="C538" i="1"/>
  <c r="H538" i="1" s="1"/>
  <c r="G537" i="1"/>
  <c r="D537" i="1"/>
  <c r="C537" i="1"/>
  <c r="H537" i="1" s="1"/>
  <c r="D536" i="1"/>
  <c r="C536" i="1"/>
  <c r="H536" i="1" s="1"/>
  <c r="G535" i="1"/>
  <c r="D535" i="1"/>
  <c r="C535" i="1"/>
  <c r="H535" i="1" s="1"/>
  <c r="G534" i="1"/>
  <c r="D534" i="1"/>
  <c r="C534" i="1"/>
  <c r="H534" i="1" s="1"/>
  <c r="D533" i="1"/>
  <c r="C533" i="1"/>
  <c r="H533" i="1" s="1"/>
  <c r="D532" i="1"/>
  <c r="C532" i="1"/>
  <c r="H532" i="1" s="1"/>
  <c r="D531" i="1"/>
  <c r="C531" i="1"/>
  <c r="H531" i="1" s="1"/>
  <c r="G528" i="1"/>
  <c r="D528" i="1"/>
  <c r="C528" i="1"/>
  <c r="H528" i="1" s="1"/>
  <c r="D527" i="1"/>
  <c r="C527" i="1"/>
  <c r="H527" i="1" s="1"/>
  <c r="D526" i="1"/>
  <c r="C526" i="1"/>
  <c r="H526" i="1" s="1"/>
  <c r="D525" i="1"/>
  <c r="C525" i="1"/>
  <c r="H525" i="1" s="1"/>
  <c r="G524" i="1"/>
  <c r="D524" i="1"/>
  <c r="C524" i="1"/>
  <c r="H524" i="1" s="1"/>
  <c r="G523" i="1"/>
  <c r="D523" i="1"/>
  <c r="C523" i="1"/>
  <c r="H523" i="1" s="1"/>
  <c r="D522" i="1"/>
  <c r="C522" i="1"/>
  <c r="H522" i="1" s="1"/>
  <c r="G521" i="1"/>
  <c r="D521" i="1"/>
  <c r="C521" i="1"/>
  <c r="H521" i="1" s="1"/>
  <c r="G520" i="1"/>
  <c r="D520" i="1"/>
  <c r="C520" i="1"/>
  <c r="H520" i="1" s="1"/>
  <c r="D519" i="1"/>
  <c r="C519" i="1"/>
  <c r="H519" i="1" s="1"/>
  <c r="D518" i="1"/>
  <c r="C518" i="1"/>
  <c r="H518" i="1" s="1"/>
  <c r="D517" i="1"/>
  <c r="C517" i="1"/>
  <c r="H517" i="1" s="1"/>
  <c r="D516" i="1"/>
  <c r="G515" i="1"/>
  <c r="D515" i="1"/>
  <c r="C515" i="1"/>
  <c r="H515" i="1" s="1"/>
  <c r="D514" i="1"/>
  <c r="C514" i="1"/>
  <c r="H514" i="1" s="1"/>
  <c r="G513" i="1"/>
  <c r="D513" i="1"/>
  <c r="C513" i="1"/>
  <c r="H513" i="1" s="1"/>
  <c r="G512" i="1"/>
  <c r="D512" i="1"/>
  <c r="C512" i="1"/>
  <c r="H512" i="1" s="1"/>
  <c r="D511" i="1"/>
  <c r="C511" i="1"/>
  <c r="H511" i="1" s="1"/>
  <c r="D510" i="1"/>
  <c r="C510" i="1"/>
  <c r="H510" i="1" s="1"/>
  <c r="D509" i="1"/>
  <c r="C509" i="1"/>
  <c r="H509" i="1" s="1"/>
  <c r="G508" i="1"/>
  <c r="D508" i="1"/>
  <c r="C508" i="1"/>
  <c r="H508" i="1" s="1"/>
  <c r="G507" i="1"/>
  <c r="D507" i="1"/>
  <c r="C507" i="1"/>
  <c r="H507" i="1" s="1"/>
  <c r="D506" i="1"/>
  <c r="C506" i="1"/>
  <c r="H506" i="1" s="1"/>
  <c r="G505" i="1"/>
  <c r="D505" i="1"/>
  <c r="C505" i="1"/>
  <c r="H505" i="1" s="1"/>
  <c r="G504" i="1"/>
  <c r="D504" i="1"/>
  <c r="C504" i="1"/>
  <c r="H504" i="1" s="1"/>
  <c r="D503" i="1"/>
  <c r="C503" i="1"/>
  <c r="H503" i="1" s="1"/>
  <c r="D502" i="1"/>
  <c r="C502" i="1"/>
  <c r="H502" i="1" s="1"/>
  <c r="D501" i="1"/>
  <c r="C501" i="1"/>
  <c r="H501" i="1" s="1"/>
  <c r="G500" i="1"/>
  <c r="D500" i="1"/>
  <c r="C500" i="1"/>
  <c r="H500" i="1" s="1"/>
  <c r="G499" i="1"/>
  <c r="D499" i="1"/>
  <c r="C499" i="1"/>
  <c r="H499" i="1" s="1"/>
  <c r="D498" i="1"/>
  <c r="C498" i="1"/>
  <c r="H498" i="1" s="1"/>
  <c r="G497" i="1"/>
  <c r="D497" i="1"/>
  <c r="C497" i="1"/>
  <c r="H497" i="1" s="1"/>
  <c r="G496" i="1"/>
  <c r="D496" i="1"/>
  <c r="C496" i="1"/>
  <c r="H496" i="1" s="1"/>
  <c r="D495" i="1"/>
  <c r="C495" i="1"/>
  <c r="H495" i="1" s="1"/>
  <c r="D494" i="1"/>
  <c r="C494" i="1"/>
  <c r="H494" i="1" s="1"/>
  <c r="D493" i="1"/>
  <c r="C493" i="1"/>
  <c r="H493" i="1" s="1"/>
  <c r="G492" i="1"/>
  <c r="D492" i="1"/>
  <c r="C492" i="1"/>
  <c r="H492" i="1" s="1"/>
  <c r="G491" i="1"/>
  <c r="D491" i="1"/>
  <c r="C491" i="1"/>
  <c r="H491" i="1" s="1"/>
  <c r="D490" i="1"/>
  <c r="C490" i="1"/>
  <c r="H490" i="1" s="1"/>
  <c r="G489" i="1"/>
  <c r="D489" i="1"/>
  <c r="C489" i="1"/>
  <c r="H489" i="1" s="1"/>
  <c r="G488" i="1"/>
  <c r="D488" i="1"/>
  <c r="C488" i="1"/>
  <c r="H488" i="1" s="1"/>
  <c r="D487" i="1"/>
  <c r="C487" i="1"/>
  <c r="H487" i="1" s="1"/>
  <c r="D486" i="1"/>
  <c r="C486" i="1"/>
  <c r="H486" i="1" s="1"/>
  <c r="D485" i="1"/>
  <c r="C485" i="1"/>
  <c r="H485" i="1" s="1"/>
  <c r="G484" i="1"/>
  <c r="D484" i="1"/>
  <c r="C484" i="1"/>
  <c r="H484" i="1" s="1"/>
  <c r="G483" i="1"/>
  <c r="D483" i="1"/>
  <c r="C483" i="1"/>
  <c r="H483" i="1" s="1"/>
  <c r="D482" i="1"/>
  <c r="C482" i="1"/>
  <c r="H482" i="1" s="1"/>
  <c r="G481" i="1"/>
  <c r="D481" i="1"/>
  <c r="C481" i="1"/>
  <c r="H481" i="1" s="1"/>
  <c r="G480" i="1"/>
  <c r="D480" i="1"/>
  <c r="C480" i="1"/>
  <c r="H480" i="1" s="1"/>
  <c r="D479" i="1"/>
  <c r="C479" i="1"/>
  <c r="H479" i="1" s="1"/>
  <c r="D478" i="1"/>
  <c r="C478" i="1"/>
  <c r="D477" i="1"/>
  <c r="C477" i="1"/>
  <c r="H477" i="1" s="1"/>
  <c r="G476" i="1"/>
  <c r="D476" i="1"/>
  <c r="C476" i="1"/>
  <c r="H476" i="1" s="1"/>
  <c r="G475" i="1"/>
  <c r="D475" i="1"/>
  <c r="C475" i="1"/>
  <c r="H475" i="1" s="1"/>
  <c r="D474" i="1"/>
  <c r="C474" i="1"/>
  <c r="G473" i="1"/>
  <c r="D473" i="1"/>
  <c r="C473" i="1"/>
  <c r="H473" i="1" s="1"/>
  <c r="G472" i="1"/>
  <c r="D472" i="1"/>
  <c r="C472" i="1"/>
  <c r="H472" i="1" s="1"/>
  <c r="D471" i="1"/>
  <c r="C471" i="1"/>
  <c r="H471" i="1" s="1"/>
  <c r="D470" i="1"/>
  <c r="C470" i="1"/>
  <c r="D469" i="1"/>
  <c r="C469" i="1"/>
  <c r="H469" i="1" s="1"/>
  <c r="G468" i="1"/>
  <c r="D468" i="1"/>
  <c r="C468" i="1"/>
  <c r="H468" i="1" s="1"/>
  <c r="G467" i="1"/>
  <c r="D467" i="1"/>
  <c r="C467" i="1"/>
  <c r="H467" i="1" s="1"/>
  <c r="D466" i="1"/>
  <c r="C466" i="1"/>
  <c r="G465" i="1"/>
  <c r="D465" i="1"/>
  <c r="C465" i="1"/>
  <c r="H465" i="1" s="1"/>
  <c r="G464" i="1"/>
  <c r="D464" i="1"/>
  <c r="C464" i="1"/>
  <c r="H464" i="1" s="1"/>
  <c r="D463" i="1"/>
  <c r="C463" i="1"/>
  <c r="H463" i="1" s="1"/>
  <c r="D462" i="1"/>
  <c r="C462" i="1"/>
  <c r="D461" i="1"/>
  <c r="C461" i="1"/>
  <c r="H461" i="1" s="1"/>
  <c r="G460" i="1"/>
  <c r="D460" i="1"/>
  <c r="C460" i="1"/>
  <c r="H460" i="1" s="1"/>
  <c r="G459" i="1"/>
  <c r="D459" i="1"/>
  <c r="C459" i="1"/>
  <c r="H459" i="1" s="1"/>
  <c r="D458" i="1"/>
  <c r="C458" i="1"/>
  <c r="G457" i="1"/>
  <c r="D457" i="1"/>
  <c r="C457" i="1"/>
  <c r="H457" i="1" s="1"/>
  <c r="G456" i="1"/>
  <c r="D456" i="1"/>
  <c r="C456" i="1"/>
  <c r="H456" i="1" s="1"/>
  <c r="D455" i="1"/>
  <c r="C455" i="1"/>
  <c r="H455" i="1" s="1"/>
  <c r="D454" i="1"/>
  <c r="C454" i="1"/>
  <c r="D453" i="1"/>
  <c r="C453" i="1"/>
  <c r="H453" i="1" s="1"/>
  <c r="G452" i="1"/>
  <c r="D452" i="1"/>
  <c r="C452" i="1"/>
  <c r="H452" i="1" s="1"/>
  <c r="G451" i="1"/>
  <c r="D451" i="1"/>
  <c r="C451" i="1"/>
  <c r="H451" i="1" s="1"/>
  <c r="D450" i="1"/>
  <c r="C450" i="1"/>
  <c r="G449" i="1"/>
  <c r="D449" i="1"/>
  <c r="C449" i="1"/>
  <c r="H449" i="1" s="1"/>
  <c r="G448" i="1"/>
  <c r="D448" i="1"/>
  <c r="C448" i="1"/>
  <c r="H448" i="1" s="1"/>
  <c r="D447" i="1"/>
  <c r="C447" i="1"/>
  <c r="H447" i="1" s="1"/>
  <c r="D446" i="1"/>
  <c r="C446" i="1"/>
  <c r="D445" i="1"/>
  <c r="C445" i="1"/>
  <c r="H445" i="1" s="1"/>
  <c r="G444" i="1"/>
  <c r="D444" i="1"/>
  <c r="C444" i="1"/>
  <c r="H444" i="1" s="1"/>
  <c r="G443" i="1"/>
  <c r="D443" i="1"/>
  <c r="C443" i="1"/>
  <c r="H443" i="1" s="1"/>
  <c r="D442" i="1"/>
  <c r="C442" i="1"/>
  <c r="G441" i="1"/>
  <c r="D441" i="1"/>
  <c r="C441" i="1"/>
  <c r="H441" i="1" s="1"/>
  <c r="G440" i="1"/>
  <c r="D440" i="1"/>
  <c r="C440" i="1"/>
  <c r="H440" i="1" s="1"/>
  <c r="D439" i="1"/>
  <c r="C439" i="1"/>
  <c r="H439" i="1" s="1"/>
  <c r="D438" i="1"/>
  <c r="C438" i="1"/>
  <c r="D437" i="1"/>
  <c r="C437" i="1"/>
  <c r="H437" i="1" s="1"/>
  <c r="G436" i="1"/>
  <c r="D436" i="1"/>
  <c r="C436" i="1"/>
  <c r="H436" i="1" s="1"/>
  <c r="G435" i="1"/>
  <c r="D435" i="1"/>
  <c r="C435" i="1"/>
  <c r="H435" i="1" s="1"/>
  <c r="D434" i="1"/>
  <c r="C434" i="1"/>
  <c r="G433" i="1"/>
  <c r="D433" i="1"/>
  <c r="C433" i="1"/>
  <c r="H433" i="1" s="1"/>
  <c r="G432" i="1"/>
  <c r="D432" i="1"/>
  <c r="C432" i="1"/>
  <c r="H432" i="1" s="1"/>
  <c r="D431" i="1"/>
  <c r="C431" i="1"/>
  <c r="H431" i="1" s="1"/>
  <c r="D430" i="1"/>
  <c r="C430" i="1"/>
  <c r="D429" i="1"/>
  <c r="C429" i="1"/>
  <c r="H429" i="1" s="1"/>
  <c r="G428" i="1"/>
  <c r="D428" i="1"/>
  <c r="C428" i="1"/>
  <c r="H428" i="1" s="1"/>
  <c r="G427" i="1"/>
  <c r="D427" i="1"/>
  <c r="C427" i="1"/>
  <c r="H427" i="1" s="1"/>
  <c r="D426" i="1"/>
  <c r="C426" i="1"/>
  <c r="G425" i="1"/>
  <c r="D425" i="1"/>
  <c r="C425" i="1"/>
  <c r="H425" i="1" s="1"/>
  <c r="D423" i="1"/>
  <c r="C423" i="1"/>
  <c r="D422" i="1"/>
  <c r="G422" i="1" s="1"/>
  <c r="C422" i="1"/>
  <c r="C421" i="1"/>
  <c r="D416" i="1"/>
  <c r="C416" i="1"/>
  <c r="D415" i="1"/>
  <c r="C415" i="1"/>
  <c r="D414" i="1"/>
  <c r="C414" i="1"/>
  <c r="H414" i="1" s="1"/>
  <c r="G411" i="1"/>
  <c r="D411" i="1"/>
  <c r="C411" i="1"/>
  <c r="H411" i="1" s="1"/>
  <c r="D410" i="1"/>
  <c r="C410" i="1"/>
  <c r="H410" i="1" s="1"/>
  <c r="D409" i="1"/>
  <c r="C409" i="1"/>
  <c r="D408" i="1"/>
  <c r="C408" i="1"/>
  <c r="H408" i="1" s="1"/>
  <c r="D407" i="1"/>
  <c r="G407" i="1" s="1"/>
  <c r="C407" i="1"/>
  <c r="H407" i="1" s="1"/>
  <c r="G406" i="1"/>
  <c r="D406" i="1"/>
  <c r="C406" i="1"/>
  <c r="H406" i="1" s="1"/>
  <c r="D405" i="1"/>
  <c r="C405" i="1"/>
  <c r="G404" i="1"/>
  <c r="D404" i="1"/>
  <c r="C404" i="1"/>
  <c r="H404" i="1" s="1"/>
  <c r="G403" i="1"/>
  <c r="D403" i="1"/>
  <c r="C403" i="1"/>
  <c r="H403" i="1" s="1"/>
  <c r="D402" i="1"/>
  <c r="C402" i="1"/>
  <c r="H402" i="1" s="1"/>
  <c r="D401" i="1"/>
  <c r="C401" i="1"/>
  <c r="D400" i="1"/>
  <c r="C400" i="1"/>
  <c r="H400" i="1" s="1"/>
  <c r="G399" i="1"/>
  <c r="D399" i="1"/>
  <c r="C399" i="1"/>
  <c r="H399" i="1" s="1"/>
  <c r="G398" i="1"/>
  <c r="D398" i="1"/>
  <c r="C398" i="1"/>
  <c r="H398" i="1" s="1"/>
  <c r="D397" i="1"/>
  <c r="C397" i="1"/>
  <c r="G396" i="1"/>
  <c r="D396" i="1"/>
  <c r="C396" i="1"/>
  <c r="H396" i="1" s="1"/>
  <c r="G395" i="1"/>
  <c r="D395" i="1"/>
  <c r="C395" i="1"/>
  <c r="H395" i="1" s="1"/>
  <c r="D394" i="1"/>
  <c r="C394" i="1"/>
  <c r="H394" i="1" s="1"/>
  <c r="D393" i="1"/>
  <c r="C393" i="1"/>
  <c r="D392" i="1"/>
  <c r="C392" i="1"/>
  <c r="H392" i="1" s="1"/>
  <c r="G391" i="1"/>
  <c r="D391" i="1"/>
  <c r="C391" i="1"/>
  <c r="H391" i="1" s="1"/>
  <c r="G390" i="1"/>
  <c r="D390" i="1"/>
  <c r="C390" i="1"/>
  <c r="H390" i="1" s="1"/>
  <c r="D389" i="1"/>
  <c r="C389" i="1"/>
  <c r="G388" i="1"/>
  <c r="D388" i="1"/>
  <c r="C388" i="1"/>
  <c r="H388" i="1" s="1"/>
  <c r="G387" i="1"/>
  <c r="D387" i="1"/>
  <c r="C387" i="1"/>
  <c r="H387" i="1" s="1"/>
  <c r="D386" i="1"/>
  <c r="C386" i="1"/>
  <c r="H386" i="1" s="1"/>
  <c r="D385" i="1"/>
  <c r="C385" i="1"/>
  <c r="D384" i="1"/>
  <c r="C384" i="1"/>
  <c r="H384" i="1" s="1"/>
  <c r="G383" i="1"/>
  <c r="D383" i="1"/>
  <c r="C383" i="1"/>
  <c r="H383" i="1" s="1"/>
  <c r="G382" i="1"/>
  <c r="D382" i="1"/>
  <c r="C382" i="1"/>
  <c r="H382" i="1" s="1"/>
  <c r="D381" i="1"/>
  <c r="C381" i="1"/>
  <c r="G380" i="1"/>
  <c r="D380" i="1"/>
  <c r="C380" i="1"/>
  <c r="H380" i="1" s="1"/>
  <c r="G379" i="1"/>
  <c r="D379" i="1"/>
  <c r="C379" i="1"/>
  <c r="H379" i="1" s="1"/>
  <c r="G378" i="1"/>
  <c r="D378" i="1"/>
  <c r="C378" i="1"/>
  <c r="H378" i="1" s="1"/>
  <c r="D377" i="1"/>
  <c r="G377" i="1" s="1"/>
  <c r="C377" i="1"/>
  <c r="H377" i="1" s="1"/>
  <c r="G376" i="1"/>
  <c r="D376" i="1"/>
  <c r="C376" i="1"/>
  <c r="H376" i="1" s="1"/>
  <c r="D375" i="1"/>
  <c r="G375" i="1" s="1"/>
  <c r="C375" i="1"/>
  <c r="H375" i="1" s="1"/>
  <c r="D374" i="1"/>
  <c r="G374" i="1" s="1"/>
  <c r="C374" i="1"/>
  <c r="G373" i="1"/>
  <c r="D373" i="1"/>
  <c r="C373" i="1"/>
  <c r="H373" i="1" s="1"/>
  <c r="G372" i="1"/>
  <c r="D372" i="1"/>
  <c r="C372" i="1"/>
  <c r="H372" i="1" s="1"/>
  <c r="D371" i="1"/>
  <c r="G371" i="1" s="1"/>
  <c r="C371" i="1"/>
  <c r="H371" i="1" s="1"/>
  <c r="G370" i="1"/>
  <c r="D370" i="1"/>
  <c r="C370" i="1"/>
  <c r="H370" i="1" s="1"/>
  <c r="D369" i="1"/>
  <c r="G369" i="1" s="1"/>
  <c r="C369" i="1"/>
  <c r="H369" i="1" s="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C358" i="1"/>
  <c r="H358" i="1" s="1"/>
  <c r="H357" i="1"/>
  <c r="G357" i="1"/>
  <c r="D357" i="1"/>
  <c r="C357" i="1"/>
  <c r="D356" i="1"/>
  <c r="C356" i="1"/>
  <c r="H356" i="1" s="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C130" i="1"/>
  <c r="D129" i="1"/>
  <c r="C129" i="1"/>
  <c r="D128" i="1"/>
  <c r="C128" i="1"/>
  <c r="D127" i="1"/>
  <c r="C127" i="1"/>
  <c r="D126" i="1"/>
  <c r="C126" i="1"/>
  <c r="G125" i="1"/>
  <c r="D125" i="1"/>
  <c r="C125" i="1"/>
  <c r="H125" i="1" s="1"/>
  <c r="D124" i="1"/>
  <c r="C124" i="1"/>
  <c r="G123" i="1"/>
  <c r="D123" i="1"/>
  <c r="C123" i="1"/>
  <c r="H123" i="1" s="1"/>
  <c r="D122" i="1"/>
  <c r="C122" i="1"/>
  <c r="C121" i="1"/>
  <c r="D120" i="1"/>
  <c r="C120" i="1"/>
  <c r="G119" i="1"/>
  <c r="D119" i="1"/>
  <c r="C119" i="1"/>
  <c r="H119" i="1" s="1"/>
  <c r="D118" i="1"/>
  <c r="C118" i="1"/>
  <c r="G117" i="1"/>
  <c r="D117" i="1"/>
  <c r="C117" i="1"/>
  <c r="H117" i="1" s="1"/>
  <c r="D116" i="1"/>
  <c r="C116" i="1"/>
  <c r="G115" i="1"/>
  <c r="D115" i="1"/>
  <c r="C115" i="1"/>
  <c r="H115" i="1" s="1"/>
  <c r="D114" i="1"/>
  <c r="C114" i="1"/>
  <c r="H113" i="1"/>
  <c r="D113" i="1"/>
  <c r="G113" i="1" s="1"/>
  <c r="C113" i="1"/>
  <c r="D112" i="1"/>
  <c r="C112" i="1"/>
  <c r="H111" i="1"/>
  <c r="D111" i="1"/>
  <c r="C111" i="1"/>
  <c r="G111" i="1" s="1"/>
  <c r="D110" i="1"/>
  <c r="C110" i="1"/>
  <c r="H109" i="1"/>
  <c r="G109" i="1"/>
  <c r="D109" i="1"/>
  <c r="C109" i="1"/>
  <c r="C108" i="1"/>
  <c r="D107" i="1"/>
  <c r="C107" i="1"/>
  <c r="H107" i="1" s="1"/>
  <c r="D106" i="1"/>
  <c r="C106" i="1"/>
  <c r="H106" i="1" s="1"/>
  <c r="H105" i="1"/>
  <c r="D105" i="1"/>
  <c r="C105" i="1"/>
  <c r="G105" i="1" s="1"/>
  <c r="G104" i="1"/>
  <c r="D104" i="1"/>
  <c r="C104" i="1"/>
  <c r="H104" i="1" s="1"/>
  <c r="G103" i="1"/>
  <c r="D103" i="1"/>
  <c r="C103" i="1"/>
  <c r="H103" i="1" s="1"/>
  <c r="C102" i="1"/>
  <c r="D101" i="1"/>
  <c r="H101" i="1" s="1"/>
  <c r="C101" i="1"/>
  <c r="D100" i="1"/>
  <c r="C100" i="1"/>
  <c r="H100" i="1" s="1"/>
  <c r="D99" i="1"/>
  <c r="C99" i="1"/>
  <c r="H99" i="1" s="1"/>
  <c r="D98" i="1"/>
  <c r="C98" i="1"/>
  <c r="G98" i="1" s="1"/>
  <c r="H97" i="1"/>
  <c r="D97" i="1"/>
  <c r="C97" i="1"/>
  <c r="G97" i="1" s="1"/>
  <c r="G96" i="1"/>
  <c r="D96" i="1"/>
  <c r="C96" i="1"/>
  <c r="H96" i="1" s="1"/>
  <c r="G95" i="1"/>
  <c r="D95" i="1"/>
  <c r="C95" i="1"/>
  <c r="H95" i="1" s="1"/>
  <c r="D94" i="1"/>
  <c r="G94" i="1" s="1"/>
  <c r="C94" i="1"/>
  <c r="D93" i="1"/>
  <c r="G93" i="1" s="1"/>
  <c r="C93" i="1"/>
  <c r="D92" i="1"/>
  <c r="C92" i="1"/>
  <c r="H92" i="1" s="1"/>
  <c r="D91" i="1"/>
  <c r="C91" i="1"/>
  <c r="H91" i="1" s="1"/>
  <c r="D90" i="1"/>
  <c r="C90" i="1"/>
  <c r="H89" i="1"/>
  <c r="D89" i="1"/>
  <c r="C89" i="1"/>
  <c r="G89" i="1" s="1"/>
  <c r="G88" i="1"/>
  <c r="D88" i="1"/>
  <c r="C88" i="1"/>
  <c r="H88" i="1" s="1"/>
  <c r="G87" i="1"/>
  <c r="D87" i="1"/>
  <c r="C87" i="1"/>
  <c r="H87" i="1" s="1"/>
  <c r="D86" i="1"/>
  <c r="G86" i="1" s="1"/>
  <c r="C86" i="1"/>
  <c r="D85" i="1"/>
  <c r="H85" i="1" s="1"/>
  <c r="C85" i="1"/>
  <c r="D84" i="1"/>
  <c r="C84" i="1"/>
  <c r="H84" i="1" s="1"/>
  <c r="D83" i="1"/>
  <c r="C83" i="1"/>
  <c r="H83" i="1" s="1"/>
  <c r="D82" i="1"/>
  <c r="C82" i="1"/>
  <c r="G82" i="1" s="1"/>
  <c r="H81" i="1"/>
  <c r="D81" i="1"/>
  <c r="C81" i="1"/>
  <c r="G80" i="1"/>
  <c r="D80" i="1"/>
  <c r="C80" i="1"/>
  <c r="H80" i="1" s="1"/>
  <c r="D79" i="1"/>
  <c r="G79" i="1" s="1"/>
  <c r="C79" i="1"/>
  <c r="H79" i="1" s="1"/>
  <c r="D77" i="1"/>
  <c r="G77" i="1" s="1"/>
  <c r="C77" i="1"/>
  <c r="D76" i="1"/>
  <c r="C76" i="1"/>
  <c r="H76" i="1" s="1"/>
  <c r="D75" i="1"/>
  <c r="C75" i="1"/>
  <c r="H75" i="1" s="1"/>
  <c r="D74" i="1"/>
  <c r="C74" i="1"/>
  <c r="H73" i="1"/>
  <c r="D73" i="1"/>
  <c r="C73" i="1"/>
  <c r="G73" i="1" s="1"/>
  <c r="G72" i="1"/>
  <c r="D72" i="1"/>
  <c r="C72" i="1"/>
  <c r="H72" i="1" s="1"/>
  <c r="G71" i="1"/>
  <c r="D71" i="1"/>
  <c r="C71" i="1"/>
  <c r="H71" i="1" s="1"/>
  <c r="D70" i="1"/>
  <c r="G70" i="1" s="1"/>
  <c r="C70" i="1"/>
  <c r="D69" i="1"/>
  <c r="H69" i="1" s="1"/>
  <c r="C69" i="1"/>
  <c r="D68" i="1"/>
  <c r="C68" i="1"/>
  <c r="H68" i="1" s="1"/>
  <c r="D67" i="1"/>
  <c r="C67" i="1"/>
  <c r="H67" i="1" s="1"/>
  <c r="D66" i="1"/>
  <c r="C66" i="1"/>
  <c r="G66" i="1" s="1"/>
  <c r="H65" i="1"/>
  <c r="D65" i="1"/>
  <c r="C65" i="1"/>
  <c r="G64" i="1"/>
  <c r="D64" i="1"/>
  <c r="C64" i="1"/>
  <c r="H64" i="1" s="1"/>
  <c r="G63" i="1"/>
  <c r="D63" i="1"/>
  <c r="C63" i="1"/>
  <c r="H63" i="1" s="1"/>
  <c r="D62" i="1"/>
  <c r="G62" i="1" s="1"/>
  <c r="C62" i="1"/>
  <c r="D61" i="1"/>
  <c r="G61" i="1" s="1"/>
  <c r="C61" i="1"/>
  <c r="D60" i="1"/>
  <c r="C60" i="1"/>
  <c r="H60" i="1" s="1"/>
  <c r="D59" i="1"/>
  <c r="C59" i="1"/>
  <c r="H59" i="1" s="1"/>
  <c r="D58" i="1"/>
  <c r="C58" i="1"/>
  <c r="H57" i="1"/>
  <c r="D57" i="1"/>
  <c r="C57" i="1"/>
  <c r="G57" i="1" s="1"/>
  <c r="G56" i="1"/>
  <c r="D56" i="1"/>
  <c r="C56" i="1"/>
  <c r="H56" i="1" s="1"/>
  <c r="G55" i="1"/>
  <c r="D55" i="1"/>
  <c r="C55" i="1"/>
  <c r="H55" i="1" s="1"/>
  <c r="D54" i="1"/>
  <c r="G54" i="1" s="1"/>
  <c r="C54" i="1"/>
  <c r="D53" i="1"/>
  <c r="H53" i="1" s="1"/>
  <c r="C53" i="1"/>
  <c r="D52" i="1"/>
  <c r="C52" i="1"/>
  <c r="H52" i="1" s="1"/>
  <c r="D51" i="1"/>
  <c r="C51" i="1"/>
  <c r="H51" i="1" s="1"/>
  <c r="D50" i="1"/>
  <c r="C50" i="1"/>
  <c r="G50" i="1" s="1"/>
  <c r="H49" i="1"/>
  <c r="D49" i="1"/>
  <c r="C49" i="1"/>
  <c r="G49" i="1" s="1"/>
  <c r="G48" i="1"/>
  <c r="D48" i="1"/>
  <c r="C48" i="1"/>
  <c r="H48" i="1" s="1"/>
  <c r="G47" i="1"/>
  <c r="D47" i="1"/>
  <c r="C47" i="1"/>
  <c r="H47" i="1" s="1"/>
  <c r="D46" i="1"/>
  <c r="G46" i="1" s="1"/>
  <c r="C46" i="1"/>
  <c r="D44" i="1"/>
  <c r="C44" i="1"/>
  <c r="H44" i="1" s="1"/>
  <c r="D43" i="1"/>
  <c r="C43" i="1"/>
  <c r="H43" i="1" s="1"/>
  <c r="D42" i="1"/>
  <c r="C42" i="1"/>
  <c r="H41" i="1"/>
  <c r="D41" i="1"/>
  <c r="C41" i="1"/>
  <c r="G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G1542" i="1" l="1"/>
  <c r="I1542" i="1" s="1"/>
  <c r="H1542" i="1"/>
  <c r="G1389" i="1"/>
  <c r="G1385" i="1"/>
  <c r="G1254" i="1"/>
  <c r="G1258" i="1"/>
  <c r="G1263" i="1"/>
  <c r="E305" i="9"/>
  <c r="B305" i="9" s="1"/>
  <c r="H1031" i="1"/>
  <c r="H1059" i="1"/>
  <c r="H1034" i="1"/>
  <c r="G1026" i="1"/>
  <c r="H1278" i="1"/>
  <c r="H1035" i="1"/>
  <c r="C1013" i="1"/>
  <c r="G1013" i="1" s="1"/>
  <c r="H1262" i="1"/>
  <c r="H1068" i="1"/>
  <c r="C1057" i="1"/>
  <c r="H1057" i="1" s="1"/>
  <c r="G1052" i="1"/>
  <c r="G1030" i="1"/>
  <c r="G1028" i="1"/>
  <c r="H1026" i="1"/>
  <c r="E329" i="9"/>
  <c r="B329" i="9" s="1"/>
  <c r="E319" i="9"/>
  <c r="B319" i="9" s="1"/>
  <c r="C1681" i="1"/>
  <c r="H1681" i="1" s="1"/>
  <c r="G1630" i="1"/>
  <c r="H1606" i="1"/>
  <c r="D25" i="8"/>
  <c r="C1602" i="1" s="1"/>
  <c r="H1602" i="1" s="1"/>
  <c r="G1580" i="1"/>
  <c r="I1580" i="1" s="1"/>
  <c r="G1577" i="1"/>
  <c r="D1577" i="1"/>
  <c r="H1577" i="1" s="1"/>
  <c r="H1580" i="1"/>
  <c r="J1578" i="1"/>
  <c r="H1581" i="1"/>
  <c r="E38" i="7"/>
  <c r="J1575" i="1"/>
  <c r="H1573" i="1"/>
  <c r="H1574" i="1"/>
  <c r="H1567" i="1"/>
  <c r="J1565" i="1"/>
  <c r="E22" i="7"/>
  <c r="H1568" i="1"/>
  <c r="J1569" i="1"/>
  <c r="J1558" i="1"/>
  <c r="H1561" i="1"/>
  <c r="J1562" i="1"/>
  <c r="H1557" i="1"/>
  <c r="J1554" i="1"/>
  <c r="J1548" i="1"/>
  <c r="H1547" i="1"/>
  <c r="H1551" i="1"/>
  <c r="G1554" i="1"/>
  <c r="I1554" i="1" s="1"/>
  <c r="E6" i="7"/>
  <c r="J1545" i="1"/>
  <c r="J1546" i="1"/>
  <c r="G1545" i="1"/>
  <c r="I1545" i="1" s="1"/>
  <c r="J1543" i="1"/>
  <c r="G1546" i="1"/>
  <c r="I1546" i="1" s="1"/>
  <c r="E5" i="7"/>
  <c r="D1539" i="1"/>
  <c r="G1539" i="1" s="1"/>
  <c r="J1541" i="1"/>
  <c r="H1525" i="1"/>
  <c r="G1529" i="1"/>
  <c r="E312" i="9"/>
  <c r="B312" i="9" s="1"/>
  <c r="E326" i="9"/>
  <c r="B326" i="9" s="1"/>
  <c r="E324" i="9"/>
  <c r="B324" i="9" s="1"/>
  <c r="G1311" i="1"/>
  <c r="H1311" i="1"/>
  <c r="G1307" i="1"/>
  <c r="H1307" i="1"/>
  <c r="G1306" i="1"/>
  <c r="G1305" i="1"/>
  <c r="H1305" i="1"/>
  <c r="G1302" i="1"/>
  <c r="E335" i="9"/>
  <c r="B335" i="9" s="1"/>
  <c r="G1301" i="1"/>
  <c r="F297" i="5"/>
  <c r="H1300" i="1"/>
  <c r="H1301" i="1"/>
  <c r="F274" i="5"/>
  <c r="G1291" i="1"/>
  <c r="H1291" i="1"/>
  <c r="E304" i="9"/>
  <c r="B304" i="9" s="1"/>
  <c r="G1265" i="1"/>
  <c r="F260" i="5"/>
  <c r="E255" i="5"/>
  <c r="D1259" i="1" s="1"/>
  <c r="H1264" i="1"/>
  <c r="H1265" i="1"/>
  <c r="E303" i="9"/>
  <c r="B303" i="9" s="1"/>
  <c r="G1261" i="1"/>
  <c r="F252" i="5"/>
  <c r="H1257" i="1"/>
  <c r="E340" i="9"/>
  <c r="B340" i="9" s="1"/>
  <c r="E178" i="5"/>
  <c r="D1182" i="1" s="1"/>
  <c r="F181" i="5"/>
  <c r="C1176" i="1"/>
  <c r="G1176" i="1" s="1"/>
  <c r="F82" i="5"/>
  <c r="H1087" i="1"/>
  <c r="F341" i="9"/>
  <c r="B341" i="9" s="1"/>
  <c r="G1078" i="1"/>
  <c r="H1075" i="1"/>
  <c r="F71" i="5"/>
  <c r="G1076" i="1"/>
  <c r="G1068" i="1"/>
  <c r="F63" i="5"/>
  <c r="G1069" i="1"/>
  <c r="G1061" i="1"/>
  <c r="G1062" i="1"/>
  <c r="G1060" i="1"/>
  <c r="H1060" i="1"/>
  <c r="G1059" i="1"/>
  <c r="H1050" i="1"/>
  <c r="G1055" i="1"/>
  <c r="G1054" i="1"/>
  <c r="H1054" i="1"/>
  <c r="G1050" i="1"/>
  <c r="F45" i="5"/>
  <c r="G1034" i="1"/>
  <c r="G1039" i="1"/>
  <c r="F29" i="5"/>
  <c r="G1035" i="1"/>
  <c r="G1033" i="1"/>
  <c r="G1031" i="1"/>
  <c r="H1028" i="1"/>
  <c r="G1027" i="1"/>
  <c r="F19" i="5"/>
  <c r="E12" i="5"/>
  <c r="D1017" i="1" s="1"/>
  <c r="D12" i="5"/>
  <c r="C1017" i="1" s="1"/>
  <c r="C1024" i="1"/>
  <c r="H1024" i="1" s="1"/>
  <c r="G1025" i="1"/>
  <c r="H1020" i="1"/>
  <c r="D1018" i="1"/>
  <c r="F13" i="5"/>
  <c r="C1018" i="1"/>
  <c r="H1016" i="1"/>
  <c r="H1013" i="1"/>
  <c r="E327" i="9"/>
  <c r="B327" i="9" s="1"/>
  <c r="E311" i="9"/>
  <c r="B311" i="9" s="1"/>
  <c r="G1665" i="1"/>
  <c r="G1664" i="1"/>
  <c r="H1638" i="1"/>
  <c r="G1637" i="1"/>
  <c r="G1629" i="1"/>
  <c r="H1613" i="1"/>
  <c r="H1605" i="1"/>
  <c r="G1584" i="1"/>
  <c r="E36" i="9"/>
  <c r="B36" i="9" s="1"/>
  <c r="H635" i="1"/>
  <c r="H416" i="1"/>
  <c r="H636" i="1"/>
  <c r="D421" i="1"/>
  <c r="G421" i="1" s="1"/>
  <c r="H422" i="1"/>
  <c r="E648" i="4"/>
  <c r="D642" i="1" s="1"/>
  <c r="G642" i="1" s="1"/>
  <c r="E294" i="9"/>
  <c r="B294" i="9" s="1"/>
  <c r="H653" i="1"/>
  <c r="B296" i="9"/>
  <c r="E307" i="9"/>
  <c r="B307" i="9" s="1"/>
  <c r="E320" i="9"/>
  <c r="B320" i="9" s="1"/>
  <c r="E31" i="9"/>
  <c r="B31" i="9" s="1"/>
  <c r="E37" i="9"/>
  <c r="B37" i="9" s="1"/>
  <c r="E322" i="9"/>
  <c r="B322" i="9" s="1"/>
  <c r="E81" i="9"/>
  <c r="B81" i="9" s="1"/>
  <c r="H649" i="1"/>
  <c r="H374" i="1"/>
  <c r="F428" i="4"/>
  <c r="F216" i="4"/>
  <c r="F244" i="9"/>
  <c r="B244" i="9" s="1"/>
  <c r="E55" i="9"/>
  <c r="B55" i="9" s="1"/>
  <c r="B242" i="9"/>
  <c r="E54" i="9"/>
  <c r="F194" i="4"/>
  <c r="F241" i="9"/>
  <c r="B241" i="9" s="1"/>
  <c r="F240" i="9"/>
  <c r="B240" i="9" s="1"/>
  <c r="E53" i="9"/>
  <c r="B53" i="9" s="1"/>
  <c r="B238" i="9"/>
  <c r="E50" i="9"/>
  <c r="B50" i="9" s="1"/>
  <c r="F135" i="4"/>
  <c r="E125" i="4"/>
  <c r="D121" i="1" s="1"/>
  <c r="H121" i="1" s="1"/>
  <c r="F125" i="4"/>
  <c r="D108" i="1"/>
  <c r="H108" i="1" s="1"/>
  <c r="F236" i="9"/>
  <c r="B236" i="9" s="1"/>
  <c r="G81" i="1"/>
  <c r="G65" i="1"/>
  <c r="G52" i="1"/>
  <c r="G59" i="1"/>
  <c r="H61" i="1"/>
  <c r="G68" i="1"/>
  <c r="G75" i="1"/>
  <c r="H77" i="1"/>
  <c r="G84" i="1"/>
  <c r="G91" i="1"/>
  <c r="H93" i="1"/>
  <c r="G100" i="1"/>
  <c r="G107" i="1"/>
  <c r="G121"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86" i="1"/>
  <c r="G286" i="1"/>
  <c r="H290" i="1"/>
  <c r="G290" i="1"/>
  <c r="H294" i="1"/>
  <c r="G294" i="1"/>
  <c r="H304" i="1"/>
  <c r="G304" i="1"/>
  <c r="H308" i="1"/>
  <c r="G308" i="1"/>
  <c r="H312" i="1"/>
  <c r="G312" i="1"/>
  <c r="G43" i="1"/>
  <c r="H46" i="1"/>
  <c r="H62" i="1"/>
  <c r="H94" i="1"/>
  <c r="H110" i="1"/>
  <c r="G110" i="1"/>
  <c r="H122" i="1"/>
  <c r="G122" i="1"/>
  <c r="H129" i="1"/>
  <c r="G129" i="1"/>
  <c r="H133" i="1"/>
  <c r="G133" i="1"/>
  <c r="H137" i="1"/>
  <c r="G137" i="1"/>
  <c r="H141" i="1"/>
  <c r="G141" i="1"/>
  <c r="H145" i="1"/>
  <c r="G145" i="1"/>
  <c r="H150" i="1"/>
  <c r="G150" i="1"/>
  <c r="H154" i="1"/>
  <c r="G154" i="1"/>
  <c r="H158" i="1"/>
  <c r="G158" i="1"/>
  <c r="H300" i="1"/>
  <c r="G300" i="1"/>
  <c r="H317" i="1"/>
  <c r="G317" i="1"/>
  <c r="H321" i="1"/>
  <c r="G321" i="1"/>
  <c r="H325" i="1"/>
  <c r="G325" i="1"/>
  <c r="H329" i="1"/>
  <c r="G329" i="1"/>
  <c r="H333" i="1"/>
  <c r="G333" i="1"/>
  <c r="H337" i="1"/>
  <c r="G337" i="1"/>
  <c r="H341" i="1"/>
  <c r="G341" i="1"/>
  <c r="H345" i="1"/>
  <c r="G345" i="1"/>
  <c r="H349" i="1"/>
  <c r="G349" i="1"/>
  <c r="H353" i="1"/>
  <c r="G353" i="1"/>
  <c r="H385" i="1"/>
  <c r="G385" i="1"/>
  <c r="H401" i="1"/>
  <c r="G401" i="1"/>
  <c r="H426" i="1"/>
  <c r="G426" i="1"/>
  <c r="H442" i="1"/>
  <c r="G442" i="1"/>
  <c r="H458" i="1"/>
  <c r="G458" i="1"/>
  <c r="H474" i="1"/>
  <c r="G474" i="1"/>
  <c r="H116" i="1"/>
  <c r="G116"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243" i="1"/>
  <c r="G243" i="1"/>
  <c r="H247" i="1"/>
  <c r="G247" i="1"/>
  <c r="H251" i="1"/>
  <c r="G251" i="1"/>
  <c r="H255" i="1"/>
  <c r="G255" i="1"/>
  <c r="H259" i="1"/>
  <c r="G259" i="1"/>
  <c r="H263" i="1"/>
  <c r="G263" i="1"/>
  <c r="H267" i="1"/>
  <c r="G267" i="1"/>
  <c r="H271" i="1"/>
  <c r="G271" i="1"/>
  <c r="H275" i="1"/>
  <c r="G275" i="1"/>
  <c r="H279" i="1"/>
  <c r="G279" i="1"/>
  <c r="H283" i="1"/>
  <c r="G283" i="1"/>
  <c r="H287" i="1"/>
  <c r="G287" i="1"/>
  <c r="H291" i="1"/>
  <c r="G291" i="1"/>
  <c r="H305" i="1"/>
  <c r="G305" i="1"/>
  <c r="H309" i="1"/>
  <c r="G309" i="1"/>
  <c r="H313" i="1"/>
  <c r="G313" i="1"/>
  <c r="H42" i="1"/>
  <c r="G53" i="1"/>
  <c r="H58" i="1"/>
  <c r="G69" i="1"/>
  <c r="H74" i="1"/>
  <c r="G85" i="1"/>
  <c r="H90" i="1"/>
  <c r="G101" i="1"/>
  <c r="H126" i="1"/>
  <c r="G126" i="1"/>
  <c r="H130" i="1"/>
  <c r="G130" i="1"/>
  <c r="H134" i="1"/>
  <c r="G134" i="1"/>
  <c r="H138" i="1"/>
  <c r="G138" i="1"/>
  <c r="H142" i="1"/>
  <c r="G142" i="1"/>
  <c r="H146" i="1"/>
  <c r="G146" i="1"/>
  <c r="H151" i="1"/>
  <c r="G151" i="1"/>
  <c r="H155" i="1"/>
  <c r="G155" i="1"/>
  <c r="H159" i="1"/>
  <c r="G159" i="1"/>
  <c r="H301" i="1"/>
  <c r="G301" i="1"/>
  <c r="H318" i="1"/>
  <c r="G318" i="1"/>
  <c r="H322" i="1"/>
  <c r="G322" i="1"/>
  <c r="H326" i="1"/>
  <c r="G326" i="1"/>
  <c r="H330" i="1"/>
  <c r="G330" i="1"/>
  <c r="H334" i="1"/>
  <c r="G334" i="1"/>
  <c r="H338" i="1"/>
  <c r="G338" i="1"/>
  <c r="H342" i="1"/>
  <c r="G342" i="1"/>
  <c r="H346" i="1"/>
  <c r="G346" i="1"/>
  <c r="H350" i="1"/>
  <c r="G350" i="1"/>
  <c r="H354" i="1"/>
  <c r="G354" i="1"/>
  <c r="H389" i="1"/>
  <c r="G389" i="1"/>
  <c r="H405" i="1"/>
  <c r="G405" i="1"/>
  <c r="H423" i="1"/>
  <c r="G423" i="1"/>
  <c r="H430" i="1"/>
  <c r="G430" i="1"/>
  <c r="H446" i="1"/>
  <c r="G446" i="1"/>
  <c r="H462" i="1"/>
  <c r="G462" i="1"/>
  <c r="H478" i="1"/>
  <c r="G478" i="1"/>
  <c r="G44" i="1"/>
  <c r="G51" i="1"/>
  <c r="G60" i="1"/>
  <c r="G67" i="1"/>
  <c r="G76" i="1"/>
  <c r="G83" i="1"/>
  <c r="G92" i="1"/>
  <c r="G99" i="1"/>
  <c r="G108" i="1"/>
  <c r="H120" i="1"/>
  <c r="G120"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288" i="1"/>
  <c r="G288" i="1"/>
  <c r="H292" i="1"/>
  <c r="G292" i="1"/>
  <c r="H306" i="1"/>
  <c r="G306" i="1"/>
  <c r="H310" i="1"/>
  <c r="G310" i="1"/>
  <c r="H314" i="1"/>
  <c r="G314" i="1"/>
  <c r="G42" i="1"/>
  <c r="H54" i="1"/>
  <c r="G58" i="1"/>
  <c r="H70" i="1"/>
  <c r="G74" i="1"/>
  <c r="H86" i="1"/>
  <c r="G90" i="1"/>
  <c r="G106" i="1"/>
  <c r="H114" i="1"/>
  <c r="G114" i="1"/>
  <c r="H127" i="1"/>
  <c r="G127" i="1"/>
  <c r="H131" i="1"/>
  <c r="G131" i="1"/>
  <c r="H135" i="1"/>
  <c r="G135" i="1"/>
  <c r="H139" i="1"/>
  <c r="G139" i="1"/>
  <c r="H143" i="1"/>
  <c r="G143" i="1"/>
  <c r="H147" i="1"/>
  <c r="G147" i="1"/>
  <c r="H152" i="1"/>
  <c r="G152" i="1"/>
  <c r="H156" i="1"/>
  <c r="G156" i="1"/>
  <c r="H298" i="1"/>
  <c r="G298" i="1"/>
  <c r="H302" i="1"/>
  <c r="G302" i="1"/>
  <c r="H319" i="1"/>
  <c r="G319" i="1"/>
  <c r="H323" i="1"/>
  <c r="G323" i="1"/>
  <c r="H327" i="1"/>
  <c r="G327" i="1"/>
  <c r="H331" i="1"/>
  <c r="G331" i="1"/>
  <c r="H335" i="1"/>
  <c r="G335" i="1"/>
  <c r="H339" i="1"/>
  <c r="G339" i="1"/>
  <c r="H343" i="1"/>
  <c r="G343" i="1"/>
  <c r="H347" i="1"/>
  <c r="G347" i="1"/>
  <c r="H351" i="1"/>
  <c r="G351" i="1"/>
  <c r="H393" i="1"/>
  <c r="G393" i="1"/>
  <c r="H409" i="1"/>
  <c r="G409" i="1"/>
  <c r="H434" i="1"/>
  <c r="G434" i="1"/>
  <c r="H450" i="1"/>
  <c r="G450" i="1"/>
  <c r="H466" i="1"/>
  <c r="G466" i="1"/>
  <c r="H124" i="1"/>
  <c r="G124"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21" i="1"/>
  <c r="G221" i="1"/>
  <c r="H225" i="1"/>
  <c r="G225" i="1"/>
  <c r="H229" i="1"/>
  <c r="G229" i="1"/>
  <c r="H233" i="1"/>
  <c r="G233" i="1"/>
  <c r="H237" i="1"/>
  <c r="G237" i="1"/>
  <c r="H241" i="1"/>
  <c r="G241" i="1"/>
  <c r="H245" i="1"/>
  <c r="G245" i="1"/>
  <c r="H249" i="1"/>
  <c r="G249" i="1"/>
  <c r="H253" i="1"/>
  <c r="G253" i="1"/>
  <c r="H257" i="1"/>
  <c r="G257" i="1"/>
  <c r="H261" i="1"/>
  <c r="G261" i="1"/>
  <c r="H265" i="1"/>
  <c r="G265" i="1"/>
  <c r="H269" i="1"/>
  <c r="G269" i="1"/>
  <c r="H273" i="1"/>
  <c r="G273" i="1"/>
  <c r="H277" i="1"/>
  <c r="G277" i="1"/>
  <c r="H281" i="1"/>
  <c r="G281" i="1"/>
  <c r="H285" i="1"/>
  <c r="G285" i="1"/>
  <c r="H289" i="1"/>
  <c r="G289" i="1"/>
  <c r="H293" i="1"/>
  <c r="G293" i="1"/>
  <c r="H307" i="1"/>
  <c r="G307" i="1"/>
  <c r="H311" i="1"/>
  <c r="G311" i="1"/>
  <c r="H315" i="1"/>
  <c r="G315" i="1"/>
  <c r="H50" i="1"/>
  <c r="H66" i="1"/>
  <c r="H82" i="1"/>
  <c r="H98" i="1"/>
  <c r="H112" i="1"/>
  <c r="G112" i="1"/>
  <c r="H118" i="1"/>
  <c r="G118" i="1"/>
  <c r="H128" i="1"/>
  <c r="G128" i="1"/>
  <c r="H132" i="1"/>
  <c r="G132" i="1"/>
  <c r="H140" i="1"/>
  <c r="G140" i="1"/>
  <c r="H144" i="1"/>
  <c r="G144" i="1"/>
  <c r="H153" i="1"/>
  <c r="G153" i="1"/>
  <c r="H157" i="1"/>
  <c r="G157" i="1"/>
  <c r="H299" i="1"/>
  <c r="G299" i="1"/>
  <c r="H320" i="1"/>
  <c r="G320" i="1"/>
  <c r="H324" i="1"/>
  <c r="G324" i="1"/>
  <c r="H328" i="1"/>
  <c r="G328" i="1"/>
  <c r="H332" i="1"/>
  <c r="G332" i="1"/>
  <c r="H336" i="1"/>
  <c r="G336" i="1"/>
  <c r="H340" i="1"/>
  <c r="G340" i="1"/>
  <c r="H344" i="1"/>
  <c r="G344" i="1"/>
  <c r="H348" i="1"/>
  <c r="G348" i="1"/>
  <c r="H352" i="1"/>
  <c r="G352" i="1"/>
  <c r="H381" i="1"/>
  <c r="G381" i="1"/>
  <c r="H397" i="1"/>
  <c r="G397" i="1"/>
  <c r="H415" i="1"/>
  <c r="G415" i="1"/>
  <c r="H438" i="1"/>
  <c r="G438" i="1"/>
  <c r="H454" i="1"/>
  <c r="G454" i="1"/>
  <c r="H470" i="1"/>
  <c r="G470" i="1"/>
  <c r="G486" i="1"/>
  <c r="G494" i="1"/>
  <c r="G502" i="1"/>
  <c r="G510" i="1"/>
  <c r="G518" i="1"/>
  <c r="G526" i="1"/>
  <c r="G532" i="1"/>
  <c r="G540" i="1"/>
  <c r="G548" i="1"/>
  <c r="G556" i="1"/>
  <c r="G564" i="1"/>
  <c r="G572" i="1"/>
  <c r="G580" i="1"/>
  <c r="G588" i="1"/>
  <c r="G596" i="1"/>
  <c r="G604" i="1"/>
  <c r="G612" i="1"/>
  <c r="G620" i="1"/>
  <c r="G628" i="1"/>
  <c r="G647" i="1"/>
  <c r="G655" i="1"/>
  <c r="G663" i="1"/>
  <c r="G671" i="1"/>
  <c r="G679" i="1"/>
  <c r="G687" i="1"/>
  <c r="G695" i="1"/>
  <c r="G703" i="1"/>
  <c r="G711"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G714"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G356" i="1"/>
  <c r="G358" i="1"/>
  <c r="G360" i="1"/>
  <c r="G362" i="1"/>
  <c r="G364" i="1"/>
  <c r="G366" i="1"/>
  <c r="G386" i="1"/>
  <c r="G394" i="1"/>
  <c r="G402" i="1"/>
  <c r="G410" i="1"/>
  <c r="G416" i="1"/>
  <c r="G431" i="1"/>
  <c r="G439" i="1"/>
  <c r="G447" i="1"/>
  <c r="G455" i="1"/>
  <c r="G463" i="1"/>
  <c r="G471" i="1"/>
  <c r="G479" i="1"/>
  <c r="G487" i="1"/>
  <c r="G495" i="1"/>
  <c r="G503" i="1"/>
  <c r="G511" i="1"/>
  <c r="G519" i="1"/>
  <c r="G527" i="1"/>
  <c r="G533" i="1"/>
  <c r="G541" i="1"/>
  <c r="G549" i="1"/>
  <c r="G557" i="1"/>
  <c r="G565" i="1"/>
  <c r="G573" i="1"/>
  <c r="G581" i="1"/>
  <c r="G589" i="1"/>
  <c r="G597" i="1"/>
  <c r="G605" i="1"/>
  <c r="G613" i="1"/>
  <c r="G621" i="1"/>
  <c r="G629" i="1"/>
  <c r="G482" i="1"/>
  <c r="G490" i="1"/>
  <c r="G498" i="1"/>
  <c r="G506" i="1"/>
  <c r="G514" i="1"/>
  <c r="G522" i="1"/>
  <c r="G536" i="1"/>
  <c r="G544" i="1"/>
  <c r="G552" i="1"/>
  <c r="G560" i="1"/>
  <c r="G568" i="1"/>
  <c r="G576" i="1"/>
  <c r="G584" i="1"/>
  <c r="G592" i="1"/>
  <c r="G600" i="1"/>
  <c r="G608" i="1"/>
  <c r="G616" i="1"/>
  <c r="G624" i="1"/>
  <c r="G632" i="1"/>
  <c r="G651" i="1"/>
  <c r="G659" i="1"/>
  <c r="G667" i="1"/>
  <c r="G675" i="1"/>
  <c r="G683" i="1"/>
  <c r="G691" i="1"/>
  <c r="G699" i="1"/>
  <c r="G707" i="1"/>
  <c r="G715"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G384" i="1"/>
  <c r="G392" i="1"/>
  <c r="G400" i="1"/>
  <c r="G408" i="1"/>
  <c r="G414" i="1"/>
  <c r="G429" i="1"/>
  <c r="G437" i="1"/>
  <c r="G445" i="1"/>
  <c r="G453" i="1"/>
  <c r="G461" i="1"/>
  <c r="G469" i="1"/>
  <c r="G477" i="1"/>
  <c r="G485" i="1"/>
  <c r="G493" i="1"/>
  <c r="G501" i="1"/>
  <c r="G509" i="1"/>
  <c r="G517" i="1"/>
  <c r="G525" i="1"/>
  <c r="G531" i="1"/>
  <c r="G539" i="1"/>
  <c r="G547" i="1"/>
  <c r="G555" i="1"/>
  <c r="G563" i="1"/>
  <c r="G571" i="1"/>
  <c r="G579" i="1"/>
  <c r="G587" i="1"/>
  <c r="G595" i="1"/>
  <c r="G603" i="1"/>
  <c r="G611" i="1"/>
  <c r="G619" i="1"/>
  <c r="G627" i="1"/>
  <c r="G646" i="1"/>
  <c r="G654" i="1"/>
  <c r="G662" i="1"/>
  <c r="G670" i="1"/>
  <c r="G678" i="1"/>
  <c r="G686" i="1"/>
  <c r="G694" i="1"/>
  <c r="G702" i="1"/>
  <c r="G710" i="1"/>
  <c r="G718"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G652" i="1"/>
  <c r="G660" i="1"/>
  <c r="G668" i="1"/>
  <c r="G676" i="1"/>
  <c r="G684" i="1"/>
  <c r="G692" i="1"/>
  <c r="G700" i="1"/>
  <c r="G708" i="1"/>
  <c r="G7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20" i="1"/>
  <c r="G1022" i="1"/>
  <c r="H1076" i="1"/>
  <c r="H1078" i="1"/>
  <c r="H1080" i="1"/>
  <c r="H1082" i="1"/>
  <c r="H1084" i="1"/>
  <c r="H1086" i="1"/>
  <c r="H1089" i="1"/>
  <c r="G1089" i="1"/>
  <c r="G1154" i="1"/>
  <c r="H1154" i="1"/>
  <c r="G1158" i="1"/>
  <c r="H1158" i="1"/>
  <c r="G1162" i="1"/>
  <c r="H1162" i="1"/>
  <c r="G1166" i="1"/>
  <c r="H1166" i="1"/>
  <c r="G1170" i="1"/>
  <c r="H1170" i="1"/>
  <c r="G1174" i="1"/>
  <c r="H1174" i="1"/>
  <c r="G1178" i="1"/>
  <c r="H1178" i="1"/>
  <c r="H1211" i="1"/>
  <c r="G1211" i="1"/>
  <c r="G1236" i="1"/>
  <c r="H1236" i="1"/>
  <c r="G1094" i="1"/>
  <c r="H1094" i="1"/>
  <c r="G1098" i="1"/>
  <c r="H1098" i="1"/>
  <c r="G1102" i="1"/>
  <c r="H1102" i="1"/>
  <c r="G1106" i="1"/>
  <c r="H1106" i="1"/>
  <c r="G1110" i="1"/>
  <c r="H1110" i="1"/>
  <c r="G1114" i="1"/>
  <c r="H1114" i="1"/>
  <c r="G1118" i="1"/>
  <c r="H1118" i="1"/>
  <c r="G1122" i="1"/>
  <c r="H1122" i="1"/>
  <c r="G1126" i="1"/>
  <c r="H1126" i="1"/>
  <c r="G1130" i="1"/>
  <c r="H1130" i="1"/>
  <c r="G1134" i="1"/>
  <c r="H1134" i="1"/>
  <c r="G1138" i="1"/>
  <c r="H1138" i="1"/>
  <c r="G1142" i="1"/>
  <c r="H1142" i="1"/>
  <c r="G1146" i="1"/>
  <c r="H1146" i="1"/>
  <c r="G1150" i="1"/>
  <c r="H1150" i="1"/>
  <c r="G1184" i="1"/>
  <c r="H1184" i="1"/>
  <c r="G1188" i="1"/>
  <c r="H1188" i="1"/>
  <c r="G1192" i="1"/>
  <c r="H1192" i="1"/>
  <c r="G1196" i="1"/>
  <c r="H1196" i="1"/>
  <c r="G1200" i="1"/>
  <c r="H1200" i="1"/>
  <c r="G1204" i="1"/>
  <c r="H1204" i="1"/>
  <c r="G1240" i="1"/>
  <c r="H1240" i="1"/>
  <c r="G1090" i="1"/>
  <c r="H1090" i="1"/>
  <c r="H1155" i="1"/>
  <c r="G1155" i="1"/>
  <c r="H1159" i="1"/>
  <c r="G1159" i="1"/>
  <c r="H1163" i="1"/>
  <c r="G1163" i="1"/>
  <c r="H1167" i="1"/>
  <c r="G1167" i="1"/>
  <c r="H1171" i="1"/>
  <c r="G1171" i="1"/>
  <c r="H1175" i="1"/>
  <c r="G1175" i="1"/>
  <c r="H1179" i="1"/>
  <c r="G1179" i="1"/>
  <c r="G1212" i="1"/>
  <c r="H1212" i="1"/>
  <c r="G1244" i="1"/>
  <c r="H1244" i="1"/>
  <c r="G1075" i="1"/>
  <c r="G1077" i="1"/>
  <c r="G1079" i="1"/>
  <c r="G1081" i="1"/>
  <c r="G1083" i="1"/>
  <c r="G1085" i="1"/>
  <c r="G1087"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85" i="1"/>
  <c r="G1185" i="1"/>
  <c r="H1189" i="1"/>
  <c r="G1189" i="1"/>
  <c r="H1193" i="1"/>
  <c r="G1193" i="1"/>
  <c r="H1197" i="1"/>
  <c r="G1197" i="1"/>
  <c r="H1201" i="1"/>
  <c r="G1201" i="1"/>
  <c r="H1205" i="1"/>
  <c r="G1205" i="1"/>
  <c r="G1216" i="1"/>
  <c r="H1216" i="1"/>
  <c r="G1248" i="1"/>
  <c r="H1248" i="1"/>
  <c r="G1256" i="1"/>
  <c r="H1256"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5" i="1"/>
  <c r="G1019" i="1"/>
  <c r="G1021" i="1"/>
  <c r="G1023" i="1"/>
  <c r="H1091" i="1"/>
  <c r="G1091" i="1"/>
  <c r="G1156" i="1"/>
  <c r="H1156" i="1"/>
  <c r="G1160" i="1"/>
  <c r="H1160" i="1"/>
  <c r="G1164" i="1"/>
  <c r="H1164" i="1"/>
  <c r="G1168" i="1"/>
  <c r="H1168" i="1"/>
  <c r="G1172" i="1"/>
  <c r="H1172" i="1"/>
  <c r="G1220" i="1"/>
  <c r="H1220" i="1"/>
  <c r="G1252" i="1"/>
  <c r="H1252" i="1"/>
  <c r="G1096" i="1"/>
  <c r="H1096" i="1"/>
  <c r="G1100" i="1"/>
  <c r="H1100" i="1"/>
  <c r="G1104" i="1"/>
  <c r="H1104" i="1"/>
  <c r="G1108" i="1"/>
  <c r="H1108" i="1"/>
  <c r="G1112" i="1"/>
  <c r="H1112" i="1"/>
  <c r="G1116" i="1"/>
  <c r="H1116" i="1"/>
  <c r="G1120" i="1"/>
  <c r="H1120" i="1"/>
  <c r="G1124" i="1"/>
  <c r="H1124" i="1"/>
  <c r="G1128" i="1"/>
  <c r="H1128" i="1"/>
  <c r="G1132" i="1"/>
  <c r="H1132" i="1"/>
  <c r="G1136" i="1"/>
  <c r="H1136" i="1"/>
  <c r="G1140" i="1"/>
  <c r="H1140" i="1"/>
  <c r="G1144" i="1"/>
  <c r="H1144" i="1"/>
  <c r="G1148" i="1"/>
  <c r="H1148" i="1"/>
  <c r="G1186" i="1"/>
  <c r="H1186" i="1"/>
  <c r="G1190" i="1"/>
  <c r="H1190" i="1"/>
  <c r="G1194" i="1"/>
  <c r="H1194" i="1"/>
  <c r="G1198" i="1"/>
  <c r="H1198" i="1"/>
  <c r="G1202" i="1"/>
  <c r="H1202" i="1"/>
  <c r="G1224" i="1"/>
  <c r="H1224" i="1"/>
  <c r="G1092" i="1"/>
  <c r="H1092" i="1"/>
  <c r="H1153" i="1"/>
  <c r="G1153" i="1"/>
  <c r="H1157" i="1"/>
  <c r="G1157" i="1"/>
  <c r="H1161" i="1"/>
  <c r="G1161" i="1"/>
  <c r="H1165" i="1"/>
  <c r="G1165" i="1"/>
  <c r="H1169" i="1"/>
  <c r="G1169" i="1"/>
  <c r="H1173" i="1"/>
  <c r="G1173" i="1"/>
  <c r="H1177" i="1"/>
  <c r="G1177" i="1"/>
  <c r="G1228" i="1"/>
  <c r="H1228" i="1"/>
  <c r="H1097" i="1"/>
  <c r="G1097" i="1"/>
  <c r="H1101" i="1"/>
  <c r="G1101"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83" i="1"/>
  <c r="G1183" i="1"/>
  <c r="H1187" i="1"/>
  <c r="G1187" i="1"/>
  <c r="H1191" i="1"/>
  <c r="G1191" i="1"/>
  <c r="H1195" i="1"/>
  <c r="G1195" i="1"/>
  <c r="H1199" i="1"/>
  <c r="G1199" i="1"/>
  <c r="H1203" i="1"/>
  <c r="G1203" i="1"/>
  <c r="G1232" i="1"/>
  <c r="H1232" i="1"/>
  <c r="G1319" i="1"/>
  <c r="G1335" i="1"/>
  <c r="G1351" i="1"/>
  <c r="H1368" i="1"/>
  <c r="G1368" i="1"/>
  <c r="H1371" i="1"/>
  <c r="G1371" i="1"/>
  <c r="H1411" i="1"/>
  <c r="G1411" i="1"/>
  <c r="H1427" i="1"/>
  <c r="G1427" i="1"/>
  <c r="H1517" i="1"/>
  <c r="G1517" i="1"/>
  <c r="G1217" i="1"/>
  <c r="G1225" i="1"/>
  <c r="G1233" i="1"/>
  <c r="G1241" i="1"/>
  <c r="G1249" i="1"/>
  <c r="G1257" i="1"/>
  <c r="G1260" i="1"/>
  <c r="G1268" i="1"/>
  <c r="G1276" i="1"/>
  <c r="G1284" i="1"/>
  <c r="G1292" i="1"/>
  <c r="H1294" i="1"/>
  <c r="G1300" i="1"/>
  <c r="H1302" i="1"/>
  <c r="G1308" i="1"/>
  <c r="H1310" i="1"/>
  <c r="H1320" i="1"/>
  <c r="G1320" i="1"/>
  <c r="H1323" i="1"/>
  <c r="G1323" i="1"/>
  <c r="H1336" i="1"/>
  <c r="G1336" i="1"/>
  <c r="H1339" i="1"/>
  <c r="G1339" i="1"/>
  <c r="H1352" i="1"/>
  <c r="G1352" i="1"/>
  <c r="H1355" i="1"/>
  <c r="G1355" i="1"/>
  <c r="H1375" i="1"/>
  <c r="H1392" i="1"/>
  <c r="G1392" i="1"/>
  <c r="H1395" i="1"/>
  <c r="G1395" i="1"/>
  <c r="H1435" i="1"/>
  <c r="G1435" i="1"/>
  <c r="H1493" i="1"/>
  <c r="G1493" i="1"/>
  <c r="G1210" i="1"/>
  <c r="G1215" i="1"/>
  <c r="G1223" i="1"/>
  <c r="G1231" i="1"/>
  <c r="G1239" i="1"/>
  <c r="G1247" i="1"/>
  <c r="G1266" i="1"/>
  <c r="G1274" i="1"/>
  <c r="H1314" i="1"/>
  <c r="G1314" i="1"/>
  <c r="H1324" i="1"/>
  <c r="G1324" i="1"/>
  <c r="H1330" i="1"/>
  <c r="G1330" i="1"/>
  <c r="H1340" i="1"/>
  <c r="G1340" i="1"/>
  <c r="H1346" i="1"/>
  <c r="G1346" i="1"/>
  <c r="H1356" i="1"/>
  <c r="G1356" i="1"/>
  <c r="H1362" i="1"/>
  <c r="G1362" i="1"/>
  <c r="H1376" i="1"/>
  <c r="G1376" i="1"/>
  <c r="H1379" i="1"/>
  <c r="G1379" i="1"/>
  <c r="H1509" i="1"/>
  <c r="G1509" i="1"/>
  <c r="G1327" i="1"/>
  <c r="G1343" i="1"/>
  <c r="G1359" i="1"/>
  <c r="H1403" i="1"/>
  <c r="G1403" i="1"/>
  <c r="H1419" i="1"/>
  <c r="G1419" i="1"/>
  <c r="G1206" i="1"/>
  <c r="H1210" i="1"/>
  <c r="G1213" i="1"/>
  <c r="H1215" i="1"/>
  <c r="G1221" i="1"/>
  <c r="H1223" i="1"/>
  <c r="G1229" i="1"/>
  <c r="H1231" i="1"/>
  <c r="G1237" i="1"/>
  <c r="H1239" i="1"/>
  <c r="G1245" i="1"/>
  <c r="H1247" i="1"/>
  <c r="G1253" i="1"/>
  <c r="G1264" i="1"/>
  <c r="H1266" i="1"/>
  <c r="G1272" i="1"/>
  <c r="H1274" i="1"/>
  <c r="G1280" i="1"/>
  <c r="H1282" i="1"/>
  <c r="G1288" i="1"/>
  <c r="H1290" i="1"/>
  <c r="G1296" i="1"/>
  <c r="H1298" i="1"/>
  <c r="G1304" i="1"/>
  <c r="H1306" i="1"/>
  <c r="G1312" i="1"/>
  <c r="H1315" i="1"/>
  <c r="G1315" i="1"/>
  <c r="H1328" i="1"/>
  <c r="G1328" i="1"/>
  <c r="H1331" i="1"/>
  <c r="G1331" i="1"/>
  <c r="H1344" i="1"/>
  <c r="G1344" i="1"/>
  <c r="H1347" i="1"/>
  <c r="G1347" i="1"/>
  <c r="H1360" i="1"/>
  <c r="G1360" i="1"/>
  <c r="H1363" i="1"/>
  <c r="G1363" i="1"/>
  <c r="H1384" i="1"/>
  <c r="G1384" i="1"/>
  <c r="H1387" i="1"/>
  <c r="G1387" i="1"/>
  <c r="H1443" i="1"/>
  <c r="G1443" i="1"/>
  <c r="H1501" i="1"/>
  <c r="G1501" i="1"/>
  <c r="G1219" i="1"/>
  <c r="G1227" i="1"/>
  <c r="G1235" i="1"/>
  <c r="G1243" i="1"/>
  <c r="G1251" i="1"/>
  <c r="G1262" i="1"/>
  <c r="G1270" i="1"/>
  <c r="G1278" i="1"/>
  <c r="G1286" i="1"/>
  <c r="H1316" i="1"/>
  <c r="G1316" i="1"/>
  <c r="H1322" i="1"/>
  <c r="G1322" i="1"/>
  <c r="H1332" i="1"/>
  <c r="G1332" i="1"/>
  <c r="H1338" i="1"/>
  <c r="G1338" i="1"/>
  <c r="H1348" i="1"/>
  <c r="G1348" i="1"/>
  <c r="H1354" i="1"/>
  <c r="G1354" i="1"/>
  <c r="G1525" i="1"/>
  <c r="G1533" i="1"/>
  <c r="H1541" i="1"/>
  <c r="G1553" i="1"/>
  <c r="I1553" i="1" s="1"/>
  <c r="J1553" i="1"/>
  <c r="G1579" i="1"/>
  <c r="I1579" i="1" s="1"/>
  <c r="J1579" i="1"/>
  <c r="H1579" i="1"/>
  <c r="G1627" i="1"/>
  <c r="H1627" i="1"/>
  <c r="G1683" i="1"/>
  <c r="H1683" i="1"/>
  <c r="G1559" i="1"/>
  <c r="J1559" i="1"/>
  <c r="G1570" i="1"/>
  <c r="J1570" i="1"/>
  <c r="H1570" i="1"/>
  <c r="G1576" i="1"/>
  <c r="J1576" i="1"/>
  <c r="H1576" i="1"/>
  <c r="G1587" i="1"/>
  <c r="H1587" i="1"/>
  <c r="F7" i="4"/>
  <c r="J1544" i="1"/>
  <c r="H1544" i="1"/>
  <c r="G1544" i="1"/>
  <c r="H1548" i="1"/>
  <c r="G1548" i="1"/>
  <c r="H1556" i="1"/>
  <c r="H1559" i="1"/>
  <c r="G1611" i="1"/>
  <c r="H1611" i="1"/>
  <c r="H1655" i="1"/>
  <c r="G1655" i="1"/>
  <c r="H1318" i="1"/>
  <c r="G1318" i="1"/>
  <c r="H1326" i="1"/>
  <c r="G1326" i="1"/>
  <c r="H1334" i="1"/>
  <c r="G1334" i="1"/>
  <c r="H1342" i="1"/>
  <c r="G1342" i="1"/>
  <c r="H1350" i="1"/>
  <c r="G1350" i="1"/>
  <c r="H1358" i="1"/>
  <c r="G1358" i="1"/>
  <c r="H1366" i="1"/>
  <c r="G1366" i="1"/>
  <c r="H1374" i="1"/>
  <c r="G1374" i="1"/>
  <c r="H1382" i="1"/>
  <c r="G1382" i="1"/>
  <c r="H1390" i="1"/>
  <c r="G1390" i="1"/>
  <c r="G1451" i="1"/>
  <c r="G1459" i="1"/>
  <c r="G1467" i="1"/>
  <c r="G1475" i="1"/>
  <c r="G1483" i="1"/>
  <c r="I1560" i="1"/>
  <c r="H1562" i="1"/>
  <c r="G1562" i="1"/>
  <c r="H1565" i="1"/>
  <c r="G1565" i="1"/>
  <c r="G1489" i="1"/>
  <c r="G1497" i="1"/>
  <c r="G1549" i="1"/>
  <c r="I1549" i="1" s="1"/>
  <c r="J1549" i="1"/>
  <c r="G1680" i="1"/>
  <c r="H1680" i="1"/>
  <c r="H1364" i="1"/>
  <c r="G1364" i="1"/>
  <c r="H1372" i="1"/>
  <c r="G1372" i="1"/>
  <c r="H1380" i="1"/>
  <c r="G1380" i="1"/>
  <c r="H1388" i="1"/>
  <c r="G1388" i="1"/>
  <c r="H1396" i="1"/>
  <c r="J1552" i="1"/>
  <c r="G1566" i="1"/>
  <c r="I1566" i="1" s="1"/>
  <c r="J1566" i="1"/>
  <c r="G1603" i="1"/>
  <c r="H1603" i="1"/>
  <c r="G1635" i="1"/>
  <c r="H1635" i="1"/>
  <c r="G1686" i="1"/>
  <c r="H1686" i="1"/>
  <c r="H1552" i="1"/>
  <c r="G1552" i="1"/>
  <c r="H1370" i="1"/>
  <c r="G1370" i="1"/>
  <c r="H1378" i="1"/>
  <c r="G1378" i="1"/>
  <c r="H1386" i="1"/>
  <c r="G1386" i="1"/>
  <c r="H1394" i="1"/>
  <c r="G1394" i="1"/>
  <c r="I1541" i="1"/>
  <c r="H1558" i="1"/>
  <c r="G1558" i="1"/>
  <c r="I1567" i="1"/>
  <c r="I1573" i="1"/>
  <c r="G1595" i="1"/>
  <c r="H1595" i="1"/>
  <c r="G1619" i="1"/>
  <c r="H1619" i="1"/>
  <c r="H1652" i="1"/>
  <c r="G1652" i="1"/>
  <c r="H1671" i="1"/>
  <c r="G1671" i="1"/>
  <c r="G1569" i="1"/>
  <c r="I1569" i="1" s="1"/>
  <c r="G1572" i="1"/>
  <c r="G1575" i="1"/>
  <c r="I1575" i="1" s="1"/>
  <c r="G1578" i="1"/>
  <c r="I1578" i="1" s="1"/>
  <c r="G1585" i="1"/>
  <c r="G1593" i="1"/>
  <c r="G1601" i="1"/>
  <c r="G1609" i="1"/>
  <c r="G1617" i="1"/>
  <c r="G1625" i="1"/>
  <c r="G1633" i="1"/>
  <c r="G1644" i="1"/>
  <c r="H1647" i="1"/>
  <c r="G1653" i="1"/>
  <c r="G1659" i="1"/>
  <c r="G1662" i="1"/>
  <c r="G1668" i="1"/>
  <c r="D321" i="4"/>
  <c r="F322" i="4"/>
  <c r="D629" i="4"/>
  <c r="F630" i="4"/>
  <c r="D178" i="5"/>
  <c r="F186" i="5"/>
  <c r="F114" i="6"/>
  <c r="H30" i="3"/>
  <c r="G1588" i="1"/>
  <c r="G1596" i="1"/>
  <c r="G1604" i="1"/>
  <c r="G1612" i="1"/>
  <c r="G1620" i="1"/>
  <c r="G1636" i="1"/>
  <c r="G1672" i="1"/>
  <c r="G1684" i="1"/>
  <c r="E106" i="4"/>
  <c r="D102" i="1" s="1"/>
  <c r="G102" i="1" s="1"/>
  <c r="E321" i="4"/>
  <c r="F431" i="4"/>
  <c r="D536" i="4"/>
  <c r="H336" i="9"/>
  <c r="E177" i="5"/>
  <c r="E141" i="6"/>
  <c r="H33" i="3"/>
  <c r="D51" i="8"/>
  <c r="G1551" i="1"/>
  <c r="G1557" i="1"/>
  <c r="I1557" i="1" s="1"/>
  <c r="G1561" i="1"/>
  <c r="I1561" i="1" s="1"/>
  <c r="G1564" i="1"/>
  <c r="I1564" i="1" s="1"/>
  <c r="G1568" i="1"/>
  <c r="I1568" i="1" s="1"/>
  <c r="G1574" i="1"/>
  <c r="I1574" i="1" s="1"/>
  <c r="G1581" i="1"/>
  <c r="I1581" i="1" s="1"/>
  <c r="G1583" i="1"/>
  <c r="G1591" i="1"/>
  <c r="G1599" i="1"/>
  <c r="G1607" i="1"/>
  <c r="G1615" i="1"/>
  <c r="G1623" i="1"/>
  <c r="G1631" i="1"/>
  <c r="H1639" i="1"/>
  <c r="G1645" i="1"/>
  <c r="G1648" i="1"/>
  <c r="G1657" i="1"/>
  <c r="H1663" i="1"/>
  <c r="G1663" i="1"/>
  <c r="G1675" i="1"/>
  <c r="G1678" i="1"/>
  <c r="F17" i="4"/>
  <c r="F107" i="4"/>
  <c r="E164" i="4"/>
  <c r="D160" i="1" s="1"/>
  <c r="H160" i="1" s="1"/>
  <c r="D230" i="4"/>
  <c r="D373" i="4"/>
  <c r="F374" i="4"/>
  <c r="E647" i="4"/>
  <c r="D641" i="1" s="1"/>
  <c r="G641" i="1" s="1"/>
  <c r="E430" i="4"/>
  <c r="G156" i="9"/>
  <c r="E156" i="9" s="1"/>
  <c r="B156" i="9" s="1"/>
  <c r="F607" i="4"/>
  <c r="G315" i="9"/>
  <c r="G316" i="9"/>
  <c r="D147" i="5"/>
  <c r="F150" i="5"/>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40" i="1"/>
  <c r="G1543" i="1"/>
  <c r="G1547" i="1"/>
  <c r="G1586" i="1"/>
  <c r="G1594" i="1"/>
  <c r="G1610" i="1"/>
  <c r="G1618" i="1"/>
  <c r="G1626" i="1"/>
  <c r="G1634" i="1"/>
  <c r="G1651" i="1"/>
  <c r="G1654" i="1"/>
  <c r="G1660" i="1"/>
  <c r="F165" i="4"/>
  <c r="E373" i="4"/>
  <c r="F70" i="5"/>
  <c r="G314" i="9"/>
  <c r="E314" i="9" s="1"/>
  <c r="B314" i="9" s="1"/>
  <c r="D88" i="5"/>
  <c r="F89" i="5"/>
  <c r="H315" i="9"/>
  <c r="H316" i="9"/>
  <c r="E147" i="5"/>
  <c r="D1152" i="1" s="1"/>
  <c r="E251" i="5"/>
  <c r="F129" i="6"/>
  <c r="H1543" i="1"/>
  <c r="H1679" i="1"/>
  <c r="G1679" i="1"/>
  <c r="D49" i="4"/>
  <c r="D82" i="4"/>
  <c r="D221" i="4"/>
  <c r="D35" i="6"/>
  <c r="F36" i="6"/>
  <c r="E82" i="4"/>
  <c r="D78" i="1" s="1"/>
  <c r="F134" i="4"/>
  <c r="D203" i="5"/>
  <c r="F204" i="5"/>
  <c r="D140" i="4"/>
  <c r="F141" i="4"/>
  <c r="F154" i="4"/>
  <c r="E153" i="4"/>
  <c r="H24" i="9" s="1"/>
  <c r="D202" i="4"/>
  <c r="F203" i="4"/>
  <c r="D522" i="4"/>
  <c r="E536" i="4"/>
  <c r="G339" i="9"/>
  <c r="E339" i="9" s="1"/>
  <c r="B339" i="9" s="1"/>
  <c r="F219" i="5"/>
  <c r="B78" i="9"/>
  <c r="B251" i="9"/>
  <c r="E49" i="9"/>
  <c r="B49" i="9" s="1"/>
  <c r="E57" i="9"/>
  <c r="B57" i="9" s="1"/>
  <c r="B62"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3" i="9"/>
  <c r="F231" i="4"/>
  <c r="F523" i="4"/>
  <c r="D255" i="5"/>
  <c r="D5" i="6"/>
  <c r="B283" i="9"/>
  <c r="B54" i="9"/>
  <c r="B70" i="9"/>
  <c r="B259" i="9"/>
  <c r="I10" i="9"/>
  <c r="E88" i="5"/>
  <c r="D1093" i="1" s="1"/>
  <c r="B51" i="9"/>
  <c r="B275" i="9"/>
  <c r="E7" i="5" l="1"/>
  <c r="G1018" i="1"/>
  <c r="G1057" i="1"/>
  <c r="G1017" i="1"/>
  <c r="H1176" i="1"/>
  <c r="D7" i="5"/>
  <c r="C1012" i="1" s="1"/>
  <c r="H1018" i="1"/>
  <c r="G1681" i="1"/>
  <c r="G1602" i="1"/>
  <c r="D44" i="8"/>
  <c r="H19" i="9" s="1"/>
  <c r="E19" i="9" s="1"/>
  <c r="B19" i="9" s="1"/>
  <c r="I35" i="3"/>
  <c r="D1571" i="1"/>
  <c r="I1576" i="1"/>
  <c r="I34" i="3"/>
  <c r="D1555" i="1"/>
  <c r="I1558" i="1"/>
  <c r="I1559" i="1"/>
  <c r="I1551" i="1"/>
  <c r="D1538" i="1"/>
  <c r="I33" i="3"/>
  <c r="G346" i="9"/>
  <c r="E346" i="9" s="1"/>
  <c r="E345" i="9" s="1"/>
  <c r="I10" i="3" s="1"/>
  <c r="H1539" i="1"/>
  <c r="E316" i="9"/>
  <c r="B316" i="9" s="1"/>
  <c r="G1024" i="1"/>
  <c r="F12" i="5"/>
  <c r="H1017" i="1"/>
  <c r="H642" i="1"/>
  <c r="H421" i="1"/>
  <c r="B207" i="9"/>
  <c r="F228" i="9"/>
  <c r="B228" i="9" s="1"/>
  <c r="F153" i="4"/>
  <c r="G348" i="9"/>
  <c r="E348" i="9" s="1"/>
  <c r="F5" i="6"/>
  <c r="D141" i="6"/>
  <c r="H27" i="3"/>
  <c r="C1401" i="1"/>
  <c r="E180" i="9"/>
  <c r="B180" i="9" s="1"/>
  <c r="E535" i="4"/>
  <c r="D530" i="1"/>
  <c r="H28" i="3"/>
  <c r="F35" i="6"/>
  <c r="C1431" i="1"/>
  <c r="F49" i="4"/>
  <c r="C45" i="1"/>
  <c r="E315" i="9"/>
  <c r="B315" i="9" s="1"/>
  <c r="F230" i="4"/>
  <c r="C226" i="1"/>
  <c r="E176" i="5"/>
  <c r="D1180" i="1" s="1"/>
  <c r="I24" i="3"/>
  <c r="D1181" i="1"/>
  <c r="F164" i="4"/>
  <c r="E6" i="4"/>
  <c r="I1562" i="1"/>
  <c r="I1570" i="1"/>
  <c r="F522" i="4"/>
  <c r="C516" i="1"/>
  <c r="C1621" i="1"/>
  <c r="E69" i="5"/>
  <c r="E6" i="5" s="1"/>
  <c r="I22" i="3"/>
  <c r="D1012" i="1"/>
  <c r="F629" i="4"/>
  <c r="C623" i="1"/>
  <c r="F221" i="4"/>
  <c r="C217" i="1"/>
  <c r="I1548" i="1"/>
  <c r="G160" i="1"/>
  <c r="F202" i="4"/>
  <c r="C198" i="1"/>
  <c r="F88" i="5"/>
  <c r="D69" i="5"/>
  <c r="C1093" i="1"/>
  <c r="I1543" i="1"/>
  <c r="D535" i="4"/>
  <c r="F536" i="4"/>
  <c r="C530" i="1"/>
  <c r="F321" i="4"/>
  <c r="D308" i="4"/>
  <c r="C316" i="1"/>
  <c r="F255" i="5"/>
  <c r="D251" i="5"/>
  <c r="C1259" i="1"/>
  <c r="E152" i="4"/>
  <c r="D149" i="1"/>
  <c r="G338" i="9"/>
  <c r="E338" i="9" s="1"/>
  <c r="B338" i="9" s="1"/>
  <c r="F203" i="5"/>
  <c r="C1207" i="1"/>
  <c r="G24" i="9"/>
  <c r="E24" i="9" s="1"/>
  <c r="E639" i="4"/>
  <c r="D633" i="1" s="1"/>
  <c r="D424" i="1"/>
  <c r="D45" i="8"/>
  <c r="C1628" i="1"/>
  <c r="F106" i="4"/>
  <c r="I1552" i="1"/>
  <c r="I1544" i="1"/>
  <c r="D152" i="4"/>
  <c r="D430" i="4"/>
  <c r="I25" i="3"/>
  <c r="D1255" i="1"/>
  <c r="E360" i="4"/>
  <c r="D368" i="1"/>
  <c r="F147" i="5"/>
  <c r="C1152" i="1"/>
  <c r="F647" i="4"/>
  <c r="I1565" i="1"/>
  <c r="H641" i="1"/>
  <c r="F140" i="4"/>
  <c r="C136" i="1"/>
  <c r="F82" i="4"/>
  <c r="C78" i="1"/>
  <c r="F373" i="4"/>
  <c r="D360" i="4"/>
  <c r="C368" i="1"/>
  <c r="D1537" i="1"/>
  <c r="I31" i="3"/>
  <c r="E308" i="4"/>
  <c r="D316" i="1"/>
  <c r="G336" i="9"/>
  <c r="E336" i="9" s="1"/>
  <c r="B336" i="9" s="1"/>
  <c r="F178" i="5"/>
  <c r="D177" i="5"/>
  <c r="C1182" i="1"/>
  <c r="D6" i="4"/>
  <c r="H102" i="1"/>
  <c r="H22" i="3" l="1"/>
  <c r="F7" i="5"/>
  <c r="K1481" i="9"/>
  <c r="I39" i="3"/>
  <c r="H1571" i="1"/>
  <c r="G1571" i="1"/>
  <c r="G1555" i="1"/>
  <c r="H1555" i="1"/>
  <c r="B346" i="9"/>
  <c r="H1538" i="1"/>
  <c r="G1538" i="1"/>
  <c r="H299" i="9"/>
  <c r="D1011" i="1"/>
  <c r="D417" i="4"/>
  <c r="F308" i="4"/>
  <c r="C303" i="1"/>
  <c r="H226" i="1"/>
  <c r="G226" i="1"/>
  <c r="D422" i="4"/>
  <c r="F6" i="4"/>
  <c r="H17" i="3"/>
  <c r="C2" i="1"/>
  <c r="E418" i="4"/>
  <c r="D413" i="1" s="1"/>
  <c r="D355" i="1"/>
  <c r="H198" i="1"/>
  <c r="G198" i="1"/>
  <c r="E640" i="4"/>
  <c r="D634" i="1" s="1"/>
  <c r="D529" i="1"/>
  <c r="H1628" i="1"/>
  <c r="G1628" i="1"/>
  <c r="H149" i="1"/>
  <c r="G149" i="1"/>
  <c r="H217" i="1"/>
  <c r="G217" i="1"/>
  <c r="I23" i="3"/>
  <c r="D1074" i="1"/>
  <c r="G1182" i="1"/>
  <c r="H1182" i="1"/>
  <c r="H368" i="1"/>
  <c r="G368" i="1"/>
  <c r="H530" i="1"/>
  <c r="G530" i="1"/>
  <c r="D176" i="5"/>
  <c r="F177" i="5"/>
  <c r="H24" i="3"/>
  <c r="C1181" i="1"/>
  <c r="D418" i="4"/>
  <c r="F360" i="4"/>
  <c r="C355" i="1"/>
  <c r="C1622" i="1"/>
  <c r="H11" i="3" s="1"/>
  <c r="I40" i="3"/>
  <c r="E299" i="4"/>
  <c r="E300" i="4" s="1"/>
  <c r="D296" i="1" s="1"/>
  <c r="I18" i="3"/>
  <c r="D148" i="1"/>
  <c r="E422" i="4"/>
  <c r="I17" i="3"/>
  <c r="D2" i="1"/>
  <c r="G45" i="1"/>
  <c r="H45" i="1"/>
  <c r="G1401" i="1"/>
  <c r="H1401" i="1"/>
  <c r="G1259" i="1"/>
  <c r="H1259" i="1"/>
  <c r="D640" i="4"/>
  <c r="F535" i="4"/>
  <c r="C529" i="1"/>
  <c r="G343" i="9"/>
  <c r="E343" i="9" s="1"/>
  <c r="G1621" i="1"/>
  <c r="H1621" i="1"/>
  <c r="H78" i="1"/>
  <c r="G78" i="1"/>
  <c r="F430" i="4"/>
  <c r="D639" i="4"/>
  <c r="C424" i="1"/>
  <c r="F251" i="5"/>
  <c r="H25" i="3"/>
  <c r="C1255" i="1"/>
  <c r="H623" i="1"/>
  <c r="G623" i="1"/>
  <c r="G344" i="9"/>
  <c r="E344" i="9" s="1"/>
  <c r="B344" i="9" s="1"/>
  <c r="G1431" i="1"/>
  <c r="H1431" i="1"/>
  <c r="F141" i="6"/>
  <c r="H31" i="3"/>
  <c r="C1537" i="1"/>
  <c r="B24" i="9"/>
  <c r="H1012" i="1"/>
  <c r="G1012" i="1"/>
  <c r="G1152" i="1"/>
  <c r="H1152" i="1"/>
  <c r="H18" i="3"/>
  <c r="D299" i="4"/>
  <c r="F152" i="4"/>
  <c r="C148" i="1"/>
  <c r="H1093" i="1"/>
  <c r="G1093" i="1"/>
  <c r="E417" i="4"/>
  <c r="D412" i="1" s="1"/>
  <c r="D303" i="1"/>
  <c r="H136" i="1"/>
  <c r="G136" i="1"/>
  <c r="H1207" i="1"/>
  <c r="G1207" i="1"/>
  <c r="H316" i="1"/>
  <c r="G316" i="1"/>
  <c r="H23" i="3"/>
  <c r="F69" i="5"/>
  <c r="C1074" i="1"/>
  <c r="D6" i="5"/>
  <c r="H516" i="1"/>
  <c r="G516" i="1"/>
  <c r="E347" i="9"/>
  <c r="B348" i="9"/>
  <c r="G355" i="1" l="1"/>
  <c r="H355" i="1"/>
  <c r="G1255" i="1"/>
  <c r="H1255" i="1"/>
  <c r="N3" i="9"/>
  <c r="E643" i="4"/>
  <c r="D417" i="1"/>
  <c r="G306" i="9"/>
  <c r="E306" i="9" s="1"/>
  <c r="B306" i="9" s="1"/>
  <c r="G299" i="9"/>
  <c r="E299" i="9" s="1"/>
  <c r="F6" i="5"/>
  <c r="C1011" i="1"/>
  <c r="H1537" i="1"/>
  <c r="G1537" i="1"/>
  <c r="G1074" i="1"/>
  <c r="H1074" i="1"/>
  <c r="F418" i="4"/>
  <c r="C413" i="1"/>
  <c r="F299" i="4"/>
  <c r="D423" i="4"/>
  <c r="D301" i="4"/>
  <c r="C295" i="1"/>
  <c r="H1181" i="1"/>
  <c r="G1181" i="1"/>
  <c r="H2" i="1"/>
  <c r="G2" i="1"/>
  <c r="H303" i="1"/>
  <c r="G303" i="1"/>
  <c r="E342" i="9"/>
  <c r="I11" i="3" s="1"/>
  <c r="B343" i="9"/>
  <c r="H9" i="3"/>
  <c r="H424" i="1"/>
  <c r="G424" i="1"/>
  <c r="F639" i="4"/>
  <c r="C633" i="1"/>
  <c r="H529" i="1"/>
  <c r="G529" i="1"/>
  <c r="E423" i="4"/>
  <c r="E424" i="4" s="1"/>
  <c r="D419" i="1" s="1"/>
  <c r="E301" i="4"/>
  <c r="D297" i="1" s="1"/>
  <c r="D295" i="1"/>
  <c r="F417" i="4"/>
  <c r="C412" i="1"/>
  <c r="F176" i="5"/>
  <c r="C1180" i="1"/>
  <c r="D424" i="4"/>
  <c r="F422" i="4"/>
  <c r="D643" i="4"/>
  <c r="C417" i="1"/>
  <c r="H148" i="1"/>
  <c r="G148" i="1"/>
  <c r="F640" i="4"/>
  <c r="C634" i="1"/>
  <c r="H1622" i="1"/>
  <c r="G1622" i="1"/>
  <c r="D300" i="4"/>
  <c r="H417" i="1" l="1"/>
  <c r="G417" i="1"/>
  <c r="F643" i="4"/>
  <c r="C637" i="1"/>
  <c r="F424" i="4"/>
  <c r="C419" i="1"/>
  <c r="H295" i="1"/>
  <c r="G295" i="1"/>
  <c r="H634" i="1"/>
  <c r="G634" i="1"/>
  <c r="G1180" i="1"/>
  <c r="H1180" i="1"/>
  <c r="F301" i="4"/>
  <c r="C297" i="1"/>
  <c r="H633" i="1"/>
  <c r="G633" i="1"/>
  <c r="F423" i="4"/>
  <c r="D644" i="4"/>
  <c r="D425" i="4"/>
  <c r="C418" i="1"/>
  <c r="G20" i="9"/>
  <c r="H8" i="3"/>
  <c r="H1011" i="1"/>
  <c r="G1011" i="1"/>
  <c r="E644" i="4"/>
  <c r="E645" i="4" s="1"/>
  <c r="E425" i="4"/>
  <c r="D420" i="1" s="1"/>
  <c r="D418" i="1"/>
  <c r="H20" i="9"/>
  <c r="H412" i="1"/>
  <c r="G412" i="1"/>
  <c r="F300" i="4"/>
  <c r="C296" i="1"/>
  <c r="H413" i="1"/>
  <c r="G413" i="1"/>
  <c r="B299" i="9"/>
  <c r="K3" i="9"/>
  <c r="I9" i="3"/>
  <c r="D637" i="1"/>
  <c r="E20" i="9" l="1"/>
  <c r="B20" i="9" s="1"/>
  <c r="D639" i="1"/>
  <c r="M3" i="9"/>
  <c r="H297" i="1"/>
  <c r="G297" i="1"/>
  <c r="H419" i="1"/>
  <c r="G419" i="1"/>
  <c r="H418" i="1"/>
  <c r="G418" i="1"/>
  <c r="H637" i="1"/>
  <c r="G637" i="1"/>
  <c r="F425" i="4"/>
  <c r="C420" i="1"/>
  <c r="F644" i="4"/>
  <c r="D646" i="4"/>
  <c r="C638" i="1"/>
  <c r="D645" i="4"/>
  <c r="E646" i="4"/>
  <c r="D638" i="1"/>
  <c r="H296" i="1"/>
  <c r="G296" i="1"/>
  <c r="D650" i="4" l="1"/>
  <c r="F646" i="4"/>
  <c r="C640" i="1"/>
  <c r="H420" i="1"/>
  <c r="G420" i="1"/>
  <c r="H334" i="9"/>
  <c r="G334" i="9"/>
  <c r="D649" i="4"/>
  <c r="F645" i="4"/>
  <c r="C639" i="1"/>
  <c r="G297" i="9"/>
  <c r="E297" i="9" s="1"/>
  <c r="B297" i="9" s="1"/>
  <c r="E650" i="4"/>
  <c r="D640" i="1"/>
  <c r="H638" i="1"/>
  <c r="G638" i="1"/>
  <c r="E649" i="4"/>
  <c r="E334" i="9" l="1"/>
  <c r="B334" i="9" s="1"/>
  <c r="F649" i="4"/>
  <c r="H19" i="3"/>
  <c r="C643" i="1"/>
  <c r="I19" i="3"/>
  <c r="D643" i="1"/>
  <c r="H640" i="1"/>
  <c r="G640" i="1"/>
  <c r="H639" i="1"/>
  <c r="G639" i="1"/>
  <c r="H7" i="3"/>
  <c r="I20" i="3"/>
  <c r="D644" i="1"/>
  <c r="F650" i="4"/>
  <c r="H20" i="3"/>
  <c r="C644" i="1"/>
  <c r="E298" i="9" l="1"/>
  <c r="I8" i="3" s="1"/>
  <c r="H643" i="1"/>
  <c r="G643" i="1"/>
  <c r="J3" i="9"/>
  <c r="H644" i="1"/>
  <c r="G644" i="1"/>
  <c r="G295" i="9" l="1"/>
  <c r="L293" i="9"/>
  <c r="F293" i="9" s="1"/>
  <c r="H295" i="9"/>
  <c r="H18" i="9"/>
  <c r="G18" i="9"/>
  <c r="H17" i="9"/>
  <c r="I8" i="9"/>
  <c r="J8" i="9"/>
  <c r="K5" i="9"/>
  <c r="J7" i="9"/>
  <c r="K7" i="9"/>
  <c r="K10" i="9"/>
  <c r="I9" i="9"/>
  <c r="J9" i="9"/>
  <c r="G16" i="9"/>
  <c r="I13" i="9"/>
  <c r="K8" i="9"/>
  <c r="J10" i="9"/>
  <c r="K13" i="9"/>
  <c r="J6" i="9"/>
  <c r="J17" i="9"/>
  <c r="M16" i="9"/>
  <c r="J11" i="9"/>
  <c r="J5" i="9"/>
  <c r="G22" i="9"/>
  <c r="J12" i="9"/>
  <c r="I12" i="9"/>
  <c r="K12" i="9"/>
  <c r="I17" i="9"/>
  <c r="G15" i="9"/>
  <c r="H21" i="9"/>
  <c r="H15" i="9"/>
  <c r="M15" i="9"/>
  <c r="G17" i="9"/>
  <c r="H16" i="9"/>
  <c r="J13" i="9"/>
  <c r="L15" i="9"/>
  <c r="H22" i="9"/>
  <c r="K9" i="9"/>
  <c r="L16" i="9"/>
  <c r="I11" i="9"/>
  <c r="K6" i="9"/>
  <c r="I5" i="9"/>
  <c r="I6" i="9"/>
  <c r="G21" i="9"/>
  <c r="K11" i="9"/>
  <c r="I7" i="9"/>
  <c r="F15" i="9" l="1"/>
  <c r="F16" i="9"/>
  <c r="E17" i="9"/>
  <c r="B17" i="9" s="1"/>
  <c r="E7" i="9"/>
  <c r="B7" i="9" s="1"/>
  <c r="E18" i="9"/>
  <c r="B18" i="9" s="1"/>
  <c r="E5" i="9"/>
  <c r="B5" i="9" s="1"/>
  <c r="E10" i="9"/>
  <c r="B10" i="9" s="1"/>
  <c r="E295" i="9"/>
  <c r="B295" i="9" s="1"/>
  <c r="E21" i="9"/>
  <c r="B21" i="9" s="1"/>
  <c r="E13" i="9"/>
  <c r="B13" i="9" s="1"/>
  <c r="E16" i="9"/>
  <c r="E8" i="9"/>
  <c r="B8" i="9" s="1"/>
  <c r="E15" i="9"/>
  <c r="E9" i="9"/>
  <c r="B9" i="9" s="1"/>
  <c r="E6" i="9"/>
  <c r="B6" i="9" s="1"/>
  <c r="E12" i="9"/>
  <c r="B12" i="9" s="1"/>
  <c r="B293" i="9"/>
  <c r="F23" i="9"/>
  <c r="E11" i="9"/>
  <c r="B11" i="9" s="1"/>
  <c r="E22" i="9"/>
  <c r="B22" i="9" s="1"/>
  <c r="E23" i="9"/>
  <c r="I7" i="3" s="1"/>
  <c r="B16" i="9" l="1"/>
  <c r="F14" i="9"/>
  <c r="F3" i="9" s="1"/>
  <c r="B15" i="9"/>
  <c r="E14" i="9"/>
  <c r="I13" i="3" s="1"/>
  <c r="E4" i="9"/>
  <c r="E3" i="9" l="1"/>
</calcChain>
</file>

<file path=xl/sharedStrings.xml><?xml version="1.0" encoding="utf-8"?>
<sst xmlns="http://schemas.openxmlformats.org/spreadsheetml/2006/main" count="4733" uniqueCount="3656">
  <si>
    <t>Obveznik:</t>
  </si>
  <si>
    <t>7899 - DOM ZA STARIJE OSOBE MARKO A. STUPARIĆ VELI LOŠINJ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</si>
  <si>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</si>
  <si>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</si>
  <si>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</si>
  <si>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</si>
  <si>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</si>
  <si>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</si>
  <si>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</si>
  <si>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</si>
  <si>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</si>
  <si>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</si>
  <si>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</si>
  <si>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</si>
  <si>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</si>
  <si>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</si>
  <si>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</si>
  <si>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</si>
  <si>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</si>
  <si>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</si>
  <si>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</si>
  <si>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</si>
  <si>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</si>
  <si>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</si>
  <si>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</si>
  <si>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</si>
  <si>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</si>
  <si>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</si>
  <si>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</si>
  <si>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</si>
  <si>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</si>
  <si>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</si>
  <si>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</si>
  <si>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</si>
  <si>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</si>
  <si>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</si>
  <si>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</si>
  <si>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</si>
  <si>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</si>
  <si>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</si>
  <si>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</si>
  <si>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</si>
  <si>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</si>
  <si>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</si>
  <si>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</si>
  <si>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</si>
  <si>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</si>
  <si>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</si>
  <si>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</si>
  <si>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</si>
  <si>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</si>
  <si>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</si>
  <si>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</si>
  <si>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</si>
  <si>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</si>
  <si>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</si>
  <si>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</si>
  <si>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</si>
  <si>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</si>
  <si>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</si>
  <si>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</si>
  <si>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</si>
  <si>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</si>
  <si>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</si>
  <si>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</si>
  <si>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</si>
  <si>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</si>
  <si>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</si>
  <si>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</si>
  <si>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</si>
  <si>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</si>
  <si>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</si>
  <si>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</si>
  <si>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</si>
  <si>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</si>
  <si>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</si>
  <si>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</si>
  <si>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</si>
  <si>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</si>
  <si>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</si>
  <si>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</si>
  <si>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</si>
  <si>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</si>
  <si>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</si>
  <si>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</si>
  <si>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</si>
  <si>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</si>
  <si>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</si>
  <si>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</si>
  <si>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</si>
  <si>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</si>
  <si>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</si>
  <si>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</si>
  <si>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</si>
  <si>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</si>
  <si>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</si>
  <si>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</si>
  <si>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</si>
  <si>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</si>
  <si>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</si>
  <si>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</si>
  <si>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</si>
  <si>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</si>
  <si>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</si>
  <si>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</si>
  <si>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</si>
  <si>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</si>
  <si>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</si>
  <si>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</si>
  <si>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</si>
  <si>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</si>
  <si>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</si>
  <si>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</si>
  <si>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</si>
  <si>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</si>
  <si>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</si>
  <si>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</si>
  <si>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</si>
  <si>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</si>
  <si>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</si>
  <si>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</si>
  <si>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</si>
  <si>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</si>
  <si>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</si>
  <si>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</si>
  <si>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</si>
  <si>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</si>
  <si>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</si>
  <si>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</si>
  <si>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</si>
  <si>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</si>
  <si>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</si>
  <si>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</si>
  <si>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</si>
  <si>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</si>
  <si>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</si>
  <si>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</si>
  <si>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</si>
  <si>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</si>
  <si>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</si>
  <si>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</si>
  <si>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</si>
  <si>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</si>
  <si>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</si>
  <si>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</si>
  <si>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</si>
  <si>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</si>
  <si>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</si>
  <si>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</si>
  <si>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</si>
  <si>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</si>
  <si>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</si>
  <si>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</si>
  <si>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</si>
  <si>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</si>
  <si>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</si>
  <si>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</si>
  <si>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</si>
  <si>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</si>
  <si>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</si>
  <si>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</si>
  <si>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</si>
  <si>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</si>
  <si>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</si>
  <si>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</si>
  <si>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</si>
  <si>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</si>
  <si>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</si>
  <si>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</si>
  <si>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</si>
  <si>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</si>
  <si>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</si>
  <si>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</si>
  <si>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</si>
  <si>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</si>
  <si>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</si>
  <si>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</si>
  <si>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</si>
  <si>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</si>
  <si>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</si>
  <si>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</si>
  <si>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</si>
  <si>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</si>
  <si>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</si>
  <si>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</si>
  <si>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</si>
  <si>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</si>
  <si>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</si>
  <si>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</si>
  <si>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</si>
  <si>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</si>
  <si>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</si>
  <si>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</si>
  <si>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</si>
  <si>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</si>
  <si>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</si>
  <si>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</si>
  <si>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</si>
  <si>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</si>
  <si>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</si>
  <si>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</si>
  <si>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</si>
  <si>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</si>
  <si>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</si>
  <si>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</si>
  <si>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</si>
  <si>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</si>
  <si>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</si>
  <si>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</si>
  <si>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</si>
  <si>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</si>
  <si>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</si>
  <si>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</si>
  <si>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</si>
  <si>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</si>
  <si>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</si>
  <si>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</si>
  <si>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</si>
  <si>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</si>
  <si>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</si>
  <si>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</si>
  <si>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</si>
  <si>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</si>
  <si>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</si>
  <si>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</si>
  <si>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</si>
  <si>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</si>
  <si>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</si>
  <si>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</si>
  <si>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</si>
  <si>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</si>
  <si>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</si>
  <si>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</si>
  <si>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</si>
  <si>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</si>
  <si>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</si>
  <si>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</si>
  <si>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</si>
  <si>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</si>
  <si>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</si>
  <si>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</si>
  <si>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</si>
  <si>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</si>
  <si>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</si>
  <si>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</si>
  <si>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</si>
  <si>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</si>
  <si>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</si>
  <si>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</si>
  <si>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</si>
  <si>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</si>
  <si>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</si>
  <si>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</si>
  <si>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</si>
  <si>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</si>
  <si>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</si>
  <si>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</si>
  <si>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</si>
  <si>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</si>
  <si>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</si>
  <si>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</si>
  <si>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</si>
  <si>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</si>
  <si>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</si>
  <si>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</si>
  <si>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</si>
  <si>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</si>
  <si>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</si>
  <si>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</si>
  <si>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</si>
  <si>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</si>
  <si>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</si>
  <si>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</si>
  <si>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</si>
  <si>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</si>
  <si>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</si>
  <si>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</si>
  <si>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</si>
  <si>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</si>
  <si>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</si>
  <si>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</si>
  <si>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</si>
  <si>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</si>
  <si>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</si>
  <si>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</si>
  <si>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</si>
  <si>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</si>
  <si>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</si>
  <si>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</si>
  <si>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</si>
  <si>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</si>
  <si>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</si>
  <si>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</si>
  <si>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</si>
  <si>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</si>
  <si>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</si>
  <si>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</si>
  <si>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</si>
  <si>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</si>
  <si>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</si>
  <si>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</si>
  <si>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</si>
  <si>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</si>
  <si>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</si>
  <si>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</si>
  <si>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</si>
  <si>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</si>
  <si>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</si>
  <si>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</si>
  <si>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</si>
  <si>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</si>
  <si>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</si>
  <si>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</si>
  <si>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</si>
  <si>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</si>
  <si>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</si>
  <si>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</si>
  <si>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</si>
  <si>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</si>
  <si>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</si>
  <si>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</si>
  <si>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</si>
  <si>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</si>
  <si>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</si>
  <si>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</si>
  <si>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</si>
  <si>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</si>
  <si>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</si>
  <si>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</si>
  <si>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</si>
  <si>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</si>
  <si>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</si>
  <si>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</si>
  <si>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</si>
  <si>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</si>
  <si>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</si>
  <si>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</si>
  <si>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</si>
  <si>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</si>
  <si>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</si>
  <si>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</si>
  <si>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</si>
  <si>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</si>
  <si>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</si>
  <si>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</si>
  <si>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</si>
  <si>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</si>
  <si>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</si>
  <si>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</si>
  <si>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</si>
  <si>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</si>
  <si>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</si>
  <si>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</si>
  <si>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</si>
  <si>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</si>
  <si>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</si>
  <si>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</si>
  <si>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</si>
  <si>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</si>
  <si>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</si>
  <si>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</si>
  <si>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</si>
  <si>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</si>
  <si>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</si>
  <si>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</si>
  <si>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</si>
  <si>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</si>
  <si>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</si>
  <si>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</si>
  <si>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</si>
  <si>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</si>
  <si>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</si>
  <si>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</si>
  <si>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</si>
  <si>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</si>
  <si>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</si>
  <si>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</si>
  <si>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</si>
  <si>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</si>
  <si>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</si>
  <si>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</si>
  <si>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</si>
  <si>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</si>
  <si>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</si>
  <si>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</si>
  <si>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</si>
  <si>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</si>
  <si>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</si>
  <si>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</si>
  <si>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</si>
  <si>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</si>
  <si>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</si>
  <si>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</si>
  <si>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</si>
  <si>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</si>
  <si>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</si>
  <si>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</si>
  <si>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</si>
  <si>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</si>
  <si>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</si>
  <si>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</si>
  <si>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</si>
  <si>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</si>
  <si>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</si>
  <si>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</si>
  <si>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</si>
  <si>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</si>
  <si>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</si>
  <si>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</si>
  <si>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</si>
  <si>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</si>
  <si>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</si>
  <si>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</si>
  <si>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</si>
  <si>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</si>
  <si>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</si>
  <si>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</si>
  <si>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</si>
  <si>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</si>
  <si>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</si>
  <si>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</si>
  <si>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</si>
  <si>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</si>
  <si>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</si>
  <si>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</si>
  <si>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</si>
  <si>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</si>
  <si>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</si>
  <si>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</si>
  <si>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</si>
  <si>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</si>
  <si>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</si>
  <si>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</si>
  <si>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</si>
  <si>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</si>
  <si>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</si>
  <si>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</si>
  <si>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</si>
  <si>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</si>
  <si>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</si>
  <si>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</si>
  <si>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</si>
  <si>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</si>
  <si>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</si>
  <si>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</si>
  <si>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</si>
  <si>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</si>
  <si>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</si>
  <si>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</si>
  <si>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</si>
  <si>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</si>
  <si>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</si>
  <si>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</si>
  <si>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</si>
  <si>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</si>
  <si>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</si>
  <si>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</si>
  <si>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</si>
  <si>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</si>
  <si>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</si>
  <si>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</si>
  <si>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</si>
  <si>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</si>
  <si>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</si>
  <si>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</si>
  <si>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</si>
  <si>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</si>
  <si>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</si>
  <si>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</si>
  <si>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</si>
  <si>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</si>
  <si>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</si>
  <si>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</si>
  <si>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</si>
  <si>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</si>
  <si>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</si>
  <si>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</si>
  <si>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</si>
  <si>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</si>
  <si>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</si>
  <si>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</si>
  <si>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</si>
  <si>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</si>
  <si>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</si>
  <si>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</si>
  <si>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</si>
  <si>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</si>
  <si>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</si>
  <si>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</si>
  <si>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</si>
  <si>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</si>
  <si>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</si>
  <si>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</si>
  <si>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</si>
  <si>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</si>
  <si>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</si>
  <si>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</si>
  <si>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</si>
  <si>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</si>
  <si>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</si>
  <si>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</si>
  <si>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</si>
  <si>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</si>
  <si>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</si>
  <si>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</si>
  <si>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</si>
  <si>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</si>
  <si>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</si>
  <si>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</si>
  <si>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</si>
  <si>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</si>
  <si>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</si>
  <si>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</si>
  <si>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</si>
  <si>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</si>
  <si>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</si>
  <si>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</si>
  <si>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</si>
  <si>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</si>
  <si>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</si>
  <si>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</si>
  <si>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</si>
  <si>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</si>
  <si>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</si>
  <si>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</si>
  <si>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</si>
  <si>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</si>
  <si>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</si>
  <si>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</si>
  <si>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</si>
  <si>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</si>
  <si>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</si>
  <si>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</si>
  <si>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</si>
  <si>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</si>
  <si>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</si>
  <si>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</si>
  <si>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</si>
  <si>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</si>
  <si>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</si>
  <si>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</si>
  <si>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</si>
  <si>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</si>
  <si>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</si>
  <si>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</si>
  <si>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</si>
  <si>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</si>
  <si>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</si>
  <si>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</si>
  <si>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</si>
  <si>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</si>
  <si>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</si>
  <si>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</si>
  <si>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</si>
  <si>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</si>
  <si>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</si>
  <si>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</si>
  <si>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</si>
  <si>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</si>
  <si>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</si>
  <si>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</si>
  <si>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</si>
  <si>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</si>
  <si>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</si>
  <si>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</si>
  <si>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</si>
  <si>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</si>
  <si>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</si>
  <si>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</si>
  <si>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</si>
  <si>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</si>
  <si>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</si>
  <si>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</si>
  <si>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</si>
  <si>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</si>
  <si>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</si>
  <si>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</si>
  <si>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</si>
  <si>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</si>
  <si>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</si>
  <si>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</si>
  <si>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</si>
  <si>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</si>
  <si>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</si>
  <si>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</si>
  <si>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</si>
  <si>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</si>
  <si>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</si>
  <si>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</si>
  <si>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</si>
  <si>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</si>
  <si>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</si>
  <si>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</si>
  <si>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</si>
  <si>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</si>
  <si>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</si>
  <si>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</si>
  <si>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</si>
  <si>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</si>
  <si>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</si>
  <si>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</si>
  <si>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</si>
  <si>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</si>
  <si>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</si>
  <si>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</si>
  <si>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</si>
  <si>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</si>
  <si>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</si>
  <si>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</si>
  <si>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</si>
  <si>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</si>
  <si>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</si>
  <si>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</si>
  <si>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</si>
  <si>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</si>
  <si>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</si>
  <si>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</si>
  <si>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</si>
  <si>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</si>
  <si>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</si>
  <si>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</si>
  <si>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</si>
  <si>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</si>
  <si>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</si>
  <si>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</si>
  <si>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</si>
  <si>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</si>
  <si>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</si>
  <si>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</si>
  <si>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</si>
  <si>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</si>
  <si>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</si>
  <si>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</si>
  <si>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</si>
  <si>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</si>
  <si>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</si>
  <si>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</si>
  <si>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</si>
  <si>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</si>
  <si>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</si>
  <si>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</si>
  <si>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</si>
  <si>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</si>
  <si>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</si>
  <si>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</si>
  <si>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</si>
  <si>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</si>
  <si>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</si>
  <si>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</si>
  <si>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</si>
  <si>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</si>
  <si>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</si>
  <si>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</si>
  <si>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</si>
  <si>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</si>
  <si>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</si>
  <si>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</si>
  <si>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</si>
  <si>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</si>
  <si>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</si>
  <si>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</si>
  <si>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</si>
  <si>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</si>
  <si>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</si>
  <si>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</si>
  <si>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</si>
  <si>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</si>
  <si>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</si>
  <si>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</si>
  <si>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</si>
  <si>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</si>
  <si>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</si>
  <si>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</si>
  <si>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</si>
  <si>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</si>
  <si>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</si>
  <si>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</si>
  <si>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</si>
  <si>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</si>
  <si>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</si>
  <si>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</si>
  <si>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</si>
  <si>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</si>
  <si>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</si>
  <si>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</si>
  <si>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</si>
  <si>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</si>
  <si>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</si>
  <si>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</si>
  <si>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</si>
  <si>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</si>
  <si>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</si>
  <si>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</si>
  <si>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</si>
  <si>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</si>
  <si>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</si>
  <si>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</si>
  <si>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</si>
  <si>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</si>
  <si>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</si>
  <si>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</si>
  <si>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</si>
  <si>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</si>
  <si>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</si>
  <si>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</si>
  <si>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</si>
  <si>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</si>
  <si>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</si>
  <si>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</si>
  <si>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</si>
  <si>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</si>
  <si>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</si>
  <si>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</si>
  <si>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</si>
  <si>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</si>
  <si>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</si>
  <si>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</si>
  <si>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</si>
  <si>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</si>
  <si>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</si>
  <si>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</si>
  <si>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</si>
  <si>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</si>
  <si>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</si>
  <si>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</si>
  <si>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</si>
  <si>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</si>
  <si>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</si>
  <si>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</si>
  <si>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</si>
  <si>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</si>
  <si>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</si>
  <si>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</si>
  <si>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</si>
  <si>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</si>
  <si>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</si>
  <si>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</si>
  <si>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</si>
  <si>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</si>
  <si>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</si>
  <si>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</si>
  <si>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</si>
  <si>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</si>
  <si>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</si>
  <si>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</si>
  <si>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</si>
  <si>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</si>
  <si>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</si>
  <si>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</si>
  <si>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</si>
  <si>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</si>
  <si>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</si>
  <si>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</si>
  <si>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</si>
  <si>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</si>
  <si>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</si>
  <si>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</si>
  <si>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</si>
  <si>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</si>
  <si>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</si>
  <si>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</si>
  <si>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</si>
  <si>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</si>
  <si>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</si>
  <si>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</si>
  <si>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</si>
  <si>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</si>
  <si>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</si>
  <si>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</si>
  <si>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</si>
  <si>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</si>
  <si>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</si>
  <si>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</si>
  <si>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</si>
  <si>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</si>
  <si>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</si>
  <si>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</si>
  <si>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</si>
  <si>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</si>
  <si>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</si>
  <si>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</si>
  <si>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</si>
  <si>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</si>
  <si>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</si>
  <si>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</si>
  <si>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</si>
  <si>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</si>
  <si>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</si>
  <si>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</si>
  <si>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</si>
  <si>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</si>
  <si>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</si>
  <si>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</si>
  <si>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</si>
  <si>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</si>
  <si>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</si>
  <si>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</si>
  <si>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</si>
  <si>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</si>
  <si>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</si>
  <si>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</si>
  <si>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</si>
  <si>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</si>
  <si>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</si>
  <si>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</si>
  <si>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</si>
  <si>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</si>
  <si>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</si>
  <si>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</si>
  <si>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</si>
  <si>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</si>
  <si>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</si>
  <si>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</si>
  <si>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</si>
  <si>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</si>
  <si>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</si>
  <si>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</si>
  <si>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</si>
  <si>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</si>
  <si>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</si>
  <si>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</si>
  <si>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</si>
  <si>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</si>
  <si>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</si>
  <si>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</si>
  <si>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</si>
  <si>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</si>
  <si>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</si>
  <si>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</si>
  <si>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</si>
  <si>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</si>
  <si>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</si>
  <si>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</si>
  <si>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</si>
  <si>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</si>
  <si>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</si>
  <si>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</si>
  <si>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</si>
  <si>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</si>
  <si>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</si>
  <si>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</si>
  <si>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</si>
  <si>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</si>
  <si>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</si>
  <si>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</si>
  <si>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</si>
  <si>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</si>
  <si>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</si>
  <si>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</si>
  <si>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</si>
  <si>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</si>
  <si>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</si>
  <si>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</si>
  <si>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</si>
  <si>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</si>
  <si>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</si>
  <si>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</si>
  <si>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</si>
  <si>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</si>
  <si>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</si>
  <si>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</si>
  <si>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</si>
  <si>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</si>
  <si>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</si>
  <si>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</si>
  <si>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</si>
  <si>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</si>
  <si>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</si>
  <si>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</si>
  <si>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</si>
  <si>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</si>
  <si>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</si>
  <si>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</si>
  <si>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</si>
  <si>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</si>
  <si>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</si>
  <si>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</si>
  <si>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</si>
  <si>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</si>
  <si>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</si>
  <si>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</si>
  <si>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</si>
  <si>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</si>
  <si>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</si>
  <si>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</si>
  <si>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</si>
  <si>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</si>
  <si>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</si>
  <si>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</si>
  <si>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</si>
  <si>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</si>
  <si>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</si>
  <si>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</si>
  <si>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</si>
  <si>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</si>
  <si>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</si>
  <si>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</si>
  <si>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</si>
  <si>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</si>
  <si>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</si>
  <si>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</si>
  <si>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</si>
  <si>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</si>
  <si>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</si>
  <si>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</si>
  <si>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</si>
  <si>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</si>
  <si>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</si>
  <si>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</si>
  <si>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</si>
  <si>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</si>
  <si>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</si>
  <si>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</si>
  <si>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</si>
  <si>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</si>
  <si>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</si>
  <si>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</si>
  <si>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</si>
  <si>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</si>
  <si>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</si>
  <si>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</si>
  <si>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</si>
  <si>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</si>
  <si>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</si>
  <si>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</si>
  <si>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</si>
  <si>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</si>
  <si>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</si>
  <si>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</si>
  <si>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</si>
  <si>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</si>
  <si>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</si>
  <si>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</si>
  <si>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</si>
  <si>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</si>
  <si>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</si>
  <si>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</si>
  <si>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</si>
  <si>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</si>
  <si>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</si>
  <si>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</si>
  <si>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</si>
  <si>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</si>
  <si>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</si>
  <si>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</si>
  <si>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</si>
  <si>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</si>
  <si>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</si>
  <si>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</si>
  <si>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</si>
  <si>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</si>
  <si>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</si>
  <si>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</si>
  <si>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</si>
  <si>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</si>
  <si>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</si>
  <si>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</si>
  <si>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</si>
  <si>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</si>
  <si>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</si>
  <si>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</si>
  <si>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</si>
  <si>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</si>
  <si>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</si>
  <si>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</si>
  <si>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</si>
  <si>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</si>
  <si>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</si>
  <si>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</si>
  <si>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</si>
  <si>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</si>
  <si>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</si>
  <si>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</si>
  <si>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</si>
  <si>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</si>
  <si>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</si>
  <si>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</si>
  <si>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</si>
  <si>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</si>
  <si>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</si>
  <si>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</si>
  <si>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</si>
  <si>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</si>
  <si>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</si>
  <si>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</si>
  <si>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</si>
  <si>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</si>
  <si>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</si>
  <si>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</si>
  <si>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</si>
  <si>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</si>
  <si>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</si>
  <si>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</si>
  <si>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</si>
  <si>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</si>
  <si>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</si>
  <si>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</si>
  <si>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</si>
  <si>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</si>
  <si>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</si>
  <si>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</si>
  <si>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</si>
  <si>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</si>
  <si>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</si>
  <si>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</si>
  <si>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</si>
  <si>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</si>
  <si>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</si>
  <si>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</si>
  <si>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</si>
  <si>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</si>
  <si>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</si>
  <si>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</si>
  <si>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</si>
  <si>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</si>
  <si>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</si>
  <si>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</si>
  <si>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</si>
  <si>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</si>
  <si>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</si>
  <si>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</si>
  <si>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</si>
  <si>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</si>
  <si>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</si>
  <si>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</si>
  <si>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</si>
  <si>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</si>
  <si>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</si>
  <si>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</si>
  <si>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</si>
  <si>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</si>
  <si>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</si>
  <si>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</si>
  <si>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</si>
  <si>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</si>
  <si>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</si>
  <si>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</si>
  <si>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</si>
  <si>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</si>
  <si>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</si>
  <si>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</si>
  <si>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</si>
  <si>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</si>
  <si>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</si>
  <si>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</si>
  <si>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</si>
  <si>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</si>
  <si>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</si>
  <si>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</si>
  <si>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</si>
  <si>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</si>
  <si>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</si>
  <si>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</si>
  <si>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</si>
  <si>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</si>
  <si>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</si>
  <si>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</si>
  <si>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</si>
  <si>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</si>
  <si>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</si>
  <si>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</si>
  <si>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</si>
  <si>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</si>
  <si>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</si>
  <si>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</si>
  <si>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</si>
  <si>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</si>
  <si>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</si>
  <si>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</si>
  <si>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</si>
  <si>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</si>
  <si>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</si>
  <si>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</si>
  <si>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</si>
  <si>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</si>
  <si>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</si>
  <si>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</si>
  <si>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</si>
  <si>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</si>
  <si>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</si>
  <si>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</si>
  <si>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</si>
  <si>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</si>
  <si>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</si>
  <si>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</si>
  <si>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</si>
  <si>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</si>
  <si>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</si>
  <si>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</si>
  <si>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</si>
  <si>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</si>
  <si>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</si>
  <si>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</si>
  <si>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</si>
  <si>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</si>
  <si>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</si>
  <si>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</si>
  <si>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</si>
  <si>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</si>
  <si>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</si>
  <si>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</si>
  <si>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</si>
  <si>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</si>
  <si>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</si>
  <si>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</si>
  <si>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</si>
  <si>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</si>
  <si>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</si>
  <si>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</si>
  <si>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</si>
  <si>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</si>
  <si>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</si>
  <si>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</si>
  <si>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</si>
  <si>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</si>
  <si>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</si>
  <si>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</si>
  <si>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</si>
  <si>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</si>
  <si>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</si>
  <si>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</si>
  <si>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</si>
  <si>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</si>
  <si>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</si>
  <si>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</si>
  <si>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</si>
  <si>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</si>
  <si>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</si>
  <si>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</si>
  <si>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</si>
  <si>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</si>
  <si>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</si>
  <si>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</si>
  <si>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</si>
  <si>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</si>
  <si>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</si>
  <si>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</si>
  <si>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</si>
  <si>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</si>
  <si>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</si>
  <si>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</si>
  <si>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</si>
  <si>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</si>
  <si>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</si>
  <si>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</si>
  <si>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</si>
  <si>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</si>
  <si>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</si>
  <si>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</si>
  <si>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</si>
  <si>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</si>
  <si>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</si>
  <si>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</si>
  <si>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</si>
  <si>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</si>
  <si>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</si>
  <si>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</si>
  <si>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</si>
  <si>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</si>
  <si>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</si>
  <si>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</si>
  <si>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</si>
  <si>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</si>
  <si>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</si>
  <si>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</si>
  <si>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</si>
  <si>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</si>
  <si>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</si>
  <si>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</si>
  <si>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</si>
  <si>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</si>
  <si>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</si>
  <si>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</si>
  <si>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</si>
  <si>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</si>
  <si>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</si>
  <si>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</si>
  <si>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</si>
  <si>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</si>
  <si>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</si>
  <si>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</si>
  <si>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</si>
  <si>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</si>
  <si>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</si>
  <si>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</si>
  <si>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</si>
  <si>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</si>
  <si>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</si>
  <si>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</si>
  <si>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</si>
  <si>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</si>
  <si>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</si>
  <si>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</si>
  <si>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</si>
  <si>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</si>
  <si>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</si>
  <si>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</si>
  <si>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</si>
  <si>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</si>
  <si>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</si>
  <si>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</si>
  <si>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</si>
  <si>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</si>
  <si>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</si>
  <si>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</si>
  <si>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</si>
  <si>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</si>
  <si>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</si>
  <si>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</si>
  <si>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</si>
  <si>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</si>
  <si>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</si>
  <si>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</si>
  <si>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</si>
  <si>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</si>
  <si>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</si>
  <si>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</si>
  <si>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</si>
  <si>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</si>
  <si>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</si>
  <si>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</si>
  <si>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</si>
  <si>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</si>
  <si>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</si>
  <si>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</si>
  <si>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</si>
  <si>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</si>
  <si>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</si>
  <si>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</si>
  <si>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</si>
  <si>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</si>
  <si>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</si>
  <si>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</si>
  <si>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</si>
  <si>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</si>
  <si>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</si>
  <si>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</si>
  <si>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</si>
  <si>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</si>
  <si>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</si>
  <si>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</si>
  <si>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</si>
  <si>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</si>
  <si>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</si>
  <si>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</si>
  <si>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</si>
  <si>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</si>
  <si>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</si>
  <si>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</si>
  <si>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</si>
  <si>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</si>
  <si>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</si>
  <si>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</si>
  <si>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</si>
  <si>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</si>
  <si>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</si>
  <si>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</si>
  <si>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</si>
  <si>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</si>
  <si>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</si>
  <si>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</si>
  <si>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</si>
  <si>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</si>
  <si>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</si>
  <si>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</si>
  <si>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</si>
  <si>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</si>
  <si>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</si>
  <si>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</si>
  <si>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</si>
  <si>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</si>
  <si>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</si>
  <si>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</si>
  <si>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</si>
  <si>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</si>
  <si>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</si>
  <si>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</si>
  <si>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</si>
  <si>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</si>
  <si>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</si>
  <si>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</si>
  <si>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</si>
  <si>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</si>
  <si>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</si>
  <si>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</si>
  <si>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</si>
  <si>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</si>
  <si>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</si>
  <si>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</si>
  <si>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</si>
  <si>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</si>
  <si>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</si>
  <si>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</si>
  <si>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</si>
  <si>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</si>
  <si>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</si>
  <si>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</si>
  <si>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</si>
  <si>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</si>
  <si>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</si>
  <si>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</si>
  <si>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</si>
  <si>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</si>
  <si>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</si>
  <si>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</si>
  <si>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</si>
  <si>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</si>
  <si>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</si>
  <si>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</si>
  <si>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</si>
  <si>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</si>
  <si>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</si>
  <si>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</si>
  <si>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</si>
  <si>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</si>
  <si>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</si>
  <si>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</si>
  <si>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</si>
  <si>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</si>
  <si>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</si>
  <si>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</si>
  <si>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</si>
  <si>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</si>
  <si>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</si>
  <si>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</si>
  <si>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</si>
  <si>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</si>
  <si>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</si>
  <si>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</si>
  <si>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</si>
  <si>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</si>
  <si>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</si>
  <si>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</si>
  <si>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</si>
  <si>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</si>
  <si>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</si>
  <si>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</si>
  <si>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</si>
  <si>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</si>
  <si>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</si>
  <si>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</si>
  <si>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</si>
  <si>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</si>
  <si>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</si>
  <si>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</si>
  <si>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</si>
  <si>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</si>
  <si>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</si>
  <si>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</si>
  <si>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</si>
  <si>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</si>
  <si>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</si>
  <si>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</si>
  <si>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</si>
  <si>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</si>
  <si>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</si>
  <si>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</si>
  <si>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</si>
  <si>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</si>
  <si>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</si>
  <si>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</si>
  <si>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</si>
  <si>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</si>
  <si>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</si>
  <si>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</si>
  <si>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</si>
  <si>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</si>
  <si>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</si>
  <si>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</si>
  <si>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</si>
  <si>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</si>
  <si>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</si>
  <si>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</si>
  <si>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</si>
  <si>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</si>
  <si>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</si>
  <si>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</si>
  <si>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</si>
  <si>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</si>
  <si>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</si>
  <si>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</si>
  <si>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</si>
  <si>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</si>
  <si>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</si>
  <si>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</si>
  <si>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</si>
  <si>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</si>
  <si>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</si>
  <si>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</si>
  <si>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</si>
  <si>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</si>
  <si>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</si>
  <si>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</si>
  <si>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</si>
  <si>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</si>
  <si>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</si>
  <si>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</si>
  <si>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</si>
  <si>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</si>
  <si>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</si>
  <si>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</si>
  <si>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</si>
  <si>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</si>
  <si>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</si>
  <si>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</si>
  <si>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</si>
  <si>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</si>
  <si>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</si>
  <si>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</si>
  <si>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</si>
  <si>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</si>
  <si>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</si>
  <si>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</si>
  <si>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</si>
  <si>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</si>
  <si>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</si>
  <si>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</si>
  <si>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</si>
  <si>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</si>
  <si>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</si>
  <si>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</si>
  <si>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</si>
  <si>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</si>
  <si>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</si>
  <si>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</si>
  <si>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</si>
  <si>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</si>
  <si>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</si>
  <si>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</si>
  <si>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</si>
  <si>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</si>
  <si>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</si>
  <si>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</si>
  <si>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</si>
  <si>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</si>
  <si>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</si>
  <si>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</si>
  <si>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</si>
  <si>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</si>
  <si>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</si>
  <si>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</si>
  <si>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</si>
  <si>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</si>
  <si>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</si>
  <si>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</si>
  <si>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</si>
  <si>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</si>
  <si>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</si>
  <si>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</si>
  <si>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</si>
  <si>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</si>
  <si>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</si>
  <si>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</si>
  <si>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</si>
  <si>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</si>
  <si>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</si>
  <si>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</si>
  <si>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</si>
  <si>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</si>
  <si>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</si>
  <si>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</si>
  <si>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</si>
  <si>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</si>
  <si>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</si>
  <si>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</si>
  <si>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</si>
  <si>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</si>
  <si>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</si>
  <si>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</si>
  <si>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</si>
  <si>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</si>
  <si>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</si>
  <si>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</si>
  <si>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</si>
  <si>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</si>
  <si>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</si>
  <si>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</si>
  <si>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</si>
  <si>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</si>
  <si>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</si>
  <si>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</si>
  <si>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</si>
  <si>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</si>
  <si>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</si>
  <si>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</si>
  <si>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</si>
  <si>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</si>
  <si>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</si>
  <si>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</si>
  <si>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</si>
  <si>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</si>
  <si>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</si>
  <si>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</si>
  <si>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</si>
  <si>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</si>
  <si>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</si>
  <si>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</si>
  <si>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</si>
  <si>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</si>
  <si>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</si>
  <si>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</si>
  <si>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</si>
  <si>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</si>
  <si>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</si>
  <si>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</si>
  <si>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</si>
  <si>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</si>
  <si>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</si>
  <si>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</si>
  <si>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</si>
  <si>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</si>
  <si>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</si>
  <si>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</si>
  <si>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</si>
  <si>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</si>
  <si>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</si>
  <si>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</si>
  <si>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</si>
  <si>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</si>
  <si>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</si>
  <si>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</si>
  <si>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</si>
  <si>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</si>
  <si>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</si>
  <si>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</si>
  <si>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</si>
  <si>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</si>
  <si>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</si>
  <si>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</si>
  <si>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</si>
  <si>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</si>
  <si>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</si>
  <si>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</si>
  <si>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</si>
  <si>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</si>
  <si>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</si>
  <si>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</si>
  <si>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</si>
  <si>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</si>
  <si>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</si>
  <si>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</si>
  <si>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</si>
  <si>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</si>
  <si>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</si>
  <si>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</si>
  <si>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</si>
  <si>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</si>
  <si>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</si>
  <si>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</si>
  <si>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</si>
  <si>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</si>
  <si>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</si>
  <si>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</si>
  <si>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</si>
  <si>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</si>
  <si>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</si>
  <si>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</si>
  <si>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</si>
  <si>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</si>
  <si>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</si>
  <si>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</si>
  <si>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</si>
  <si>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</si>
  <si>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</si>
  <si>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</si>
  <si>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</si>
  <si>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</si>
  <si>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</si>
  <si>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</si>
  <si>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</si>
  <si>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</si>
  <si>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</si>
  <si>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</si>
  <si>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</si>
  <si>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</si>
  <si>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</si>
  <si>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</si>
  <si>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</si>
  <si>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</si>
  <si>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</si>
  <si>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</si>
  <si>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</si>
  <si>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</si>
  <si>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</si>
  <si>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</si>
  <si>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</si>
  <si>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</si>
  <si>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</si>
  <si>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</si>
  <si>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</si>
  <si>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</si>
  <si>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</si>
  <si>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</si>
  <si>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</si>
  <si>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</si>
  <si>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</si>
  <si>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</si>
  <si>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</si>
  <si>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</si>
  <si>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</si>
  <si>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</si>
  <si>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</si>
  <si>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</si>
  <si>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</si>
  <si>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</si>
  <si>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</si>
  <si>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</si>
  <si>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</si>
  <si>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</si>
  <si>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</si>
  <si>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</si>
  <si>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</si>
  <si>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</si>
  <si>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</si>
  <si>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</si>
  <si>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</si>
  <si>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</si>
  <si>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</si>
  <si>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</si>
  <si>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</si>
  <si>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</si>
  <si>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</si>
  <si>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</si>
  <si>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</si>
  <si>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</si>
  <si>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</si>
  <si>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</si>
  <si>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</si>
  <si>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</si>
  <si>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</si>
  <si>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</si>
  <si>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</si>
  <si>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</si>
  <si>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</si>
  <si>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</si>
  <si>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</si>
  <si>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</si>
  <si>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</si>
  <si>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</si>
  <si>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</si>
  <si>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</si>
  <si>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</si>
  <si>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</si>
  <si>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</si>
  <si>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</si>
  <si>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</si>
  <si>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</si>
  <si>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</si>
  <si>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</si>
  <si>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</si>
  <si>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</si>
  <si>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</si>
  <si>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</si>
  <si>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</si>
  <si>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</si>
  <si>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</si>
  <si>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</si>
  <si>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</si>
  <si>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</si>
  <si>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</si>
  <si>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</si>
  <si>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</si>
  <si>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</si>
  <si>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</si>
  <si>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</si>
  <si>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</si>
  <si>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</si>
  <si>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</si>
  <si>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</si>
  <si>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</si>
  <si>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</si>
  <si>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</si>
  <si>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</si>
  <si>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</si>
  <si>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</si>
  <si>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</si>
  <si>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</si>
  <si>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</si>
  <si>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</si>
  <si>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</si>
  <si>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</si>
  <si>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</si>
  <si>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</si>
  <si>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</si>
  <si>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</si>
  <si>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</si>
  <si>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</si>
  <si>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</si>
  <si>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</si>
  <si>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</si>
  <si>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</si>
  <si>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</si>
  <si>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</si>
  <si>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</si>
  <si>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</si>
  <si>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</si>
  <si>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</si>
  <si>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</si>
  <si>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</si>
  <si>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</si>
  <si>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</si>
  <si>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</si>
  <si>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</si>
  <si>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</si>
  <si>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</si>
  <si>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</si>
  <si>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</si>
  <si>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</si>
  <si>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</si>
  <si>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</si>
  <si>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</si>
  <si>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</si>
  <si>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</si>
  <si>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</si>
  <si>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</si>
  <si>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</si>
  <si>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</si>
  <si>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</si>
  <si>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</si>
  <si>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</si>
  <si>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</si>
  <si>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</si>
  <si>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</si>
  <si>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</si>
  <si>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</si>
  <si>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</si>
  <si>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</si>
  <si>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</si>
  <si>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</si>
  <si>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</si>
  <si>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</si>
  <si>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</si>
  <si>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</si>
  <si>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</si>
  <si>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</si>
  <si>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</si>
  <si>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</si>
  <si>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</si>
  <si>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</si>
  <si>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</si>
  <si>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</si>
  <si>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</si>
  <si>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</si>
  <si>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</si>
  <si>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</si>
  <si>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</si>
  <si>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</si>
  <si>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</si>
  <si>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</si>
  <si>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</si>
  <si>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</si>
  <si>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</si>
  <si>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</si>
  <si>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</si>
  <si>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</si>
  <si>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</si>
  <si>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</si>
  <si>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</si>
  <si>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</si>
  <si>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</si>
  <si>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</si>
  <si>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</si>
  <si>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</si>
  <si>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</si>
  <si>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</si>
  <si>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</si>
  <si>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</si>
  <si>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</si>
  <si>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</si>
  <si>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</si>
  <si>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</si>
  <si>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</si>
  <si>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</si>
  <si>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</si>
  <si>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</si>
  <si>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</si>
  <si>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</si>
  <si>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</si>
  <si>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</si>
  <si>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</si>
  <si>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</si>
  <si>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</si>
  <si>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</si>
  <si>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</si>
  <si>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</si>
  <si>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</si>
  <si>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</si>
  <si>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</si>
  <si>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</si>
  <si>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</si>
  <si>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</si>
  <si>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</si>
  <si>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</si>
  <si>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</si>
  <si>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</si>
  <si>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</si>
  <si>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</si>
  <si>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</si>
  <si>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</si>
  <si>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</si>
  <si>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</si>
  <si>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</si>
  <si>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</si>
  <si>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</si>
  <si>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</si>
  <si>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</si>
  <si>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</si>
  <si>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</si>
  <si>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</si>
  <si>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</si>
  <si>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</si>
  <si>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</si>
  <si>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</si>
  <si>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</si>
  <si>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</si>
  <si>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</si>
  <si>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</si>
  <si>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</si>
  <si>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</si>
  <si>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</si>
  <si>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</si>
  <si>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</si>
  <si>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</si>
  <si>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</si>
  <si>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</si>
  <si>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</si>
  <si>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</si>
  <si>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</si>
  <si>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</si>
  <si>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</si>
  <si>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</si>
  <si>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</si>
  <si>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</si>
  <si>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</si>
  <si>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</si>
  <si>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</si>
  <si>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</si>
  <si>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</si>
  <si>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</si>
  <si>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</si>
  <si>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</si>
  <si>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</si>
  <si>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</si>
  <si>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</si>
  <si>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</si>
  <si>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</si>
  <si>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</si>
  <si>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</si>
  <si>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</si>
  <si>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</si>
  <si>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</si>
  <si>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</si>
  <si>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</si>
  <si>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</si>
  <si>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</si>
  <si>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</si>
  <si>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</si>
  <si>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</si>
  <si>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</si>
  <si>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</si>
  <si>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</si>
  <si>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</si>
  <si>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</si>
  <si>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</si>
  <si>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</si>
  <si>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</si>
  <si>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</si>
  <si>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</si>
  <si>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</si>
  <si>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</si>
  <si>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</si>
  <si>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</si>
  <si>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</si>
  <si>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</si>
  <si>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</si>
  <si>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</si>
  <si>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</si>
  <si>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</si>
  <si>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</si>
  <si>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</si>
  <si>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</si>
  <si>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</si>
  <si>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</si>
  <si>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</si>
  <si>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</si>
  <si>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</si>
  <si>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</si>
  <si>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</si>
  <si>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</si>
  <si>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</si>
  <si>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</si>
  <si>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</si>
  <si>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</si>
  <si>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</si>
  <si>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</si>
  <si>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</si>
  <si>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</si>
  <si>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</si>
  <si>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</si>
  <si>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</si>
  <si>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</si>
  <si>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</si>
  <si>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</si>
  <si>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</si>
  <si>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</si>
  <si>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</si>
  <si>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</si>
  <si>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</si>
  <si>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</si>
  <si>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</si>
  <si>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</si>
  <si>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</si>
  <si>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</si>
  <si>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</si>
  <si>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</si>
  <si>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</si>
  <si>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</si>
  <si>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</si>
  <si>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</si>
  <si>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</si>
  <si>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</si>
  <si>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</si>
  <si>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</si>
  <si>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</si>
  <si>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</si>
  <si>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</si>
  <si>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</si>
  <si>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</si>
  <si>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</si>
  <si>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</si>
  <si>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</si>
  <si>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</si>
  <si>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</si>
  <si>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</si>
  <si>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</si>
  <si>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</si>
  <si>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</si>
  <si>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</si>
  <si>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</si>
  <si>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</si>
  <si>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</si>
  <si>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</si>
  <si>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</si>
  <si>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</si>
  <si>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</si>
  <si>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</si>
  <si>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</si>
  <si>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</si>
  <si>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</si>
  <si>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</si>
  <si>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</si>
  <si>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</si>
  <si>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</si>
  <si>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</si>
  <si>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</si>
  <si>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</si>
  <si>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</si>
  <si>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</si>
  <si>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</si>
  <si>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</si>
  <si>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</si>
  <si>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</si>
  <si>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</si>
  <si>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</si>
  <si>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</si>
  <si>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</si>
  <si>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</si>
  <si>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</si>
  <si>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</si>
  <si>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</si>
  <si>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</si>
  <si>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</si>
  <si>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</si>
  <si>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</si>
  <si>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</si>
  <si>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</si>
  <si>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</si>
  <si>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</si>
  <si>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MARKO A. STUPARIĆ VELI LOŠINJ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</si>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</sst>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1370528.49</v>
      </c>
      <c r="D2" s="7">
        <f>'PR-RAS'!E6</f>
        <v>1821152.08</v>
      </c>
      <c r="E2" s="7">
        <v>0</v>
      </c>
      <c r="F2" s="7">
        <v>0</v>
      </c>
      <c r="G2" s="8">
        <f t="shared" ref="G2:G274" si="0">(B2/1000)*(C2*1+D2*2)</f>
        <v>5012.8326500000003</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7020</v>
      </c>
      <c r="D45" s="2">
        <f>'PR-RAS'!E49</f>
        <v>6480</v>
      </c>
      <c r="E45" s="2">
        <v>0</v>
      </c>
      <c r="F45" s="2">
        <v>0</v>
      </c>
      <c r="G45" s="3">
        <f t="shared" si="0"/>
        <v>879.12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7020</v>
      </c>
      <c r="D64" s="2">
        <f>'PR-RAS'!E68</f>
        <v>6480</v>
      </c>
      <c r="E64" s="2">
        <v>0</v>
      </c>
      <c r="F64" s="2">
        <v>0</v>
      </c>
      <c r="G64" s="3">
        <f t="shared" si="0"/>
        <v>1258.74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7020</v>
      </c>
      <c r="D65" s="2">
        <f>'PR-RAS'!E69</f>
        <v>6480</v>
      </c>
      <c r="E65" s="2">
        <v>0</v>
      </c>
      <c r="F65" s="2">
        <v>0</v>
      </c>
      <c r="G65" s="3">
        <f t="shared" si="0"/>
        <v>1278.72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16.37</v>
      </c>
      <c r="D78" s="2">
        <f>'PR-RAS'!E82</f>
        <v>19.63</v>
      </c>
      <c r="E78" s="2">
        <v>0</v>
      </c>
      <c r="F78" s="2">
        <v>0</v>
      </c>
      <c r="G78" s="3">
        <f t="shared" si="0"/>
        <v>4.2835099999999997</v>
      </c>
      <c r="H78" s="3">
        <f t="shared" si="1"/>
        <v>0.74000000000000199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16.37</v>
      </c>
      <c r="D79" s="2">
        <f>'PR-RAS'!E83</f>
        <v>19.63</v>
      </c>
      <c r="E79" s="2">
        <v>0</v>
      </c>
      <c r="F79" s="2">
        <v>0</v>
      </c>
      <c r="G79" s="3">
        <f t="shared" si="0"/>
        <v>4.3391399999999996</v>
      </c>
      <c r="H79" s="3">
        <f t="shared" si="1"/>
        <v>0.74000000000000199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16.37</v>
      </c>
      <c r="D81" s="2">
        <f>'PR-RAS'!E85</f>
        <v>19.63</v>
      </c>
      <c r="E81" s="2">
        <v>0</v>
      </c>
      <c r="F81" s="2">
        <v>0</v>
      </c>
      <c r="G81" s="3">
        <f t="shared" si="0"/>
        <v>4.4504000000000001</v>
      </c>
      <c r="H81" s="3">
        <f t="shared" si="1"/>
        <v>0.74000000000000199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625021.89</v>
      </c>
      <c r="D102" s="2">
        <f>'PR-RAS'!E106</f>
        <v>629416.07999999996</v>
      </c>
      <c r="E102" s="2">
        <v>0</v>
      </c>
      <c r="F102" s="2">
        <v>0</v>
      </c>
      <c r="G102" s="3">
        <f t="shared" si="0"/>
        <v>190269.25904999999</v>
      </c>
      <c r="H102" s="3">
        <f t="shared" si="1"/>
        <v>0.18999999994412065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625021.89</v>
      </c>
      <c r="D108" s="2">
        <f>'PR-RAS'!E112</f>
        <v>629416.07999999996</v>
      </c>
      <c r="E108" s="2">
        <v>0</v>
      </c>
      <c r="F108" s="2">
        <v>0</v>
      </c>
      <c r="G108" s="3">
        <f t="shared" si="0"/>
        <v>201572.38334999999</v>
      </c>
      <c r="H108" s="3">
        <f t="shared" si="1"/>
        <v>0.18999999994412065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625021.89</v>
      </c>
      <c r="D113" s="2">
        <f>'PR-RAS'!E117</f>
        <v>629416.07999999996</v>
      </c>
      <c r="E113" s="2">
        <v>0</v>
      </c>
      <c r="F113" s="2">
        <v>0</v>
      </c>
      <c r="G113" s="3">
        <f t="shared" si="0"/>
        <v>210991.65359999999</v>
      </c>
      <c r="H113" s="3">
        <f t="shared" si="1"/>
        <v>0.18999999994412065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25198.58</v>
      </c>
      <c r="D121" s="2">
        <f>'PR-RAS'!E125</f>
        <v>28000</v>
      </c>
      <c r="E121" s="2">
        <v>0</v>
      </c>
      <c r="F121" s="2">
        <v>0</v>
      </c>
      <c r="G121" s="3">
        <f t="shared" si="0"/>
        <v>9743.8295999999991</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24523.58</v>
      </c>
      <c r="D122" s="2">
        <f>'PR-RAS'!E126</f>
        <v>20000</v>
      </c>
      <c r="E122" s="2">
        <v>0</v>
      </c>
      <c r="F122" s="2">
        <v>0</v>
      </c>
      <c r="G122" s="3">
        <f t="shared" si="0"/>
        <v>7807.3531800000001</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24523.58</v>
      </c>
      <c r="D124" s="2">
        <f>'PR-RAS'!E128</f>
        <v>20000</v>
      </c>
      <c r="E124" s="2">
        <v>0</v>
      </c>
      <c r="F124" s="2">
        <v>0</v>
      </c>
      <c r="G124" s="3">
        <f t="shared" si="0"/>
        <v>7936.4003400000001</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675</v>
      </c>
      <c r="D125" s="2">
        <f>'PR-RAS'!E129</f>
        <v>8000</v>
      </c>
      <c r="E125" s="2">
        <v>0</v>
      </c>
      <c r="F125" s="2">
        <v>0</v>
      </c>
      <c r="G125" s="3">
        <f t="shared" si="0"/>
        <v>2067.6999999999998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675</v>
      </c>
      <c r="D126" s="2">
        <f>'PR-RAS'!E130</f>
        <v>0</v>
      </c>
      <c r="E126" s="2">
        <v>0</v>
      </c>
      <c r="F126" s="2">
        <v>0</v>
      </c>
      <c r="G126" s="3">
        <f t="shared" si="0"/>
        <v>84.375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8000</v>
      </c>
      <c r="E127" s="2">
        <v>0</v>
      </c>
      <c r="F127" s="2">
        <v>0</v>
      </c>
      <c r="G127" s="3">
        <f t="shared" si="0"/>
        <v>2016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713271.65</v>
      </c>
      <c r="D130" s="2">
        <f>'PR-RAS'!E134</f>
        <v>1157236.3700000001</v>
      </c>
      <c r="E130" s="2">
        <v>0</v>
      </c>
      <c r="F130" s="2">
        <v>0</v>
      </c>
      <c r="G130" s="3">
        <f t="shared" si="0"/>
        <v>390579.02631000004</v>
      </c>
      <c r="H130" s="3">
        <f t="shared" si="1"/>
        <v>0.72000000008847564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713271.65</v>
      </c>
      <c r="D131" s="2">
        <f>'PR-RAS'!E135</f>
        <v>1157236.3700000001</v>
      </c>
      <c r="E131" s="2">
        <v>0</v>
      </c>
      <c r="F131" s="2">
        <v>0</v>
      </c>
      <c r="G131" s="3">
        <f t="shared" si="0"/>
        <v>393606.77070000005</v>
      </c>
      <c r="H131" s="3">
        <f t="shared" si="1"/>
        <v>0.72000000008847564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623580.5</v>
      </c>
      <c r="D132" s="2">
        <f>'PR-RAS'!E136</f>
        <v>1010799.62</v>
      </c>
      <c r="E132" s="2">
        <v>0</v>
      </c>
      <c r="F132" s="2">
        <v>0</v>
      </c>
      <c r="G132" s="3">
        <f t="shared" si="0"/>
        <v>346518.54594000004</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89691.15</v>
      </c>
      <c r="D133" s="2">
        <f>'PR-RAS'!E137</f>
        <v>146436.75</v>
      </c>
      <c r="E133" s="2">
        <v>0</v>
      </c>
      <c r="F133" s="2">
        <v>0</v>
      </c>
      <c r="G133" s="3">
        <f t="shared" si="0"/>
        <v>50498.533800000005</v>
      </c>
      <c r="H133" s="3">
        <f t="shared" si="1"/>
        <v>0.39999999999417923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1370465.2299999997</v>
      </c>
      <c r="D148" s="2">
        <f>'PR-RAS'!E152</f>
        <v>1576952.97</v>
      </c>
      <c r="E148" s="2">
        <v>0</v>
      </c>
      <c r="F148" s="2">
        <v>0</v>
      </c>
      <c r="G148" s="3">
        <f t="shared" si="0"/>
        <v>665082.56198999996</v>
      </c>
      <c r="H148" s="3">
        <f t="shared" si="1"/>
        <v>0.25999999977648258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974635.73999999987</v>
      </c>
      <c r="D149" s="2">
        <f>'PR-RAS'!E153</f>
        <v>1150245.8</v>
      </c>
      <c r="E149" s="2">
        <v>0</v>
      </c>
      <c r="F149" s="2">
        <v>0</v>
      </c>
      <c r="G149" s="3">
        <f t="shared" si="0"/>
        <v>484718.84631999995</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796709.45</v>
      </c>
      <c r="D150" s="2">
        <f>'PR-RAS'!E154</f>
        <v>951701.1</v>
      </c>
      <c r="E150" s="2">
        <v>0</v>
      </c>
      <c r="F150" s="2">
        <v>0</v>
      </c>
      <c r="G150" s="3">
        <f t="shared" si="0"/>
        <v>402316.63584999996</v>
      </c>
      <c r="H150" s="3">
        <f t="shared" si="1"/>
        <v>0.54999999993015081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630997.99</v>
      </c>
      <c r="D151" s="2">
        <f>'PR-RAS'!E155</f>
        <v>792708.54</v>
      </c>
      <c r="E151" s="2">
        <v>0</v>
      </c>
      <c r="F151" s="2">
        <v>0</v>
      </c>
      <c r="G151" s="3">
        <f t="shared" si="0"/>
        <v>332462.26050000003</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44801.84</v>
      </c>
      <c r="D153" s="2">
        <f>'PR-RAS'!E157</f>
        <v>35539.82</v>
      </c>
      <c r="E153" s="2">
        <v>0</v>
      </c>
      <c r="F153" s="2">
        <v>0</v>
      </c>
      <c r="G153" s="3">
        <f t="shared" si="0"/>
        <v>17613.984959999998</v>
      </c>
      <c r="H153" s="3">
        <f t="shared" si="1"/>
        <v>0.3400000000037835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120909.62</v>
      </c>
      <c r="D154" s="2">
        <f>'PR-RAS'!E158</f>
        <v>123452.74</v>
      </c>
      <c r="E154" s="2">
        <v>0</v>
      </c>
      <c r="F154" s="2">
        <v>0</v>
      </c>
      <c r="G154" s="3">
        <f t="shared" si="0"/>
        <v>56275.710299999999</v>
      </c>
      <c r="H154" s="3">
        <f t="shared" si="1"/>
        <v>0.63999999999941792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46654.080000000002</v>
      </c>
      <c r="D155" s="2">
        <f>'PR-RAS'!E159</f>
        <v>45294.42</v>
      </c>
      <c r="E155" s="2">
        <v>0</v>
      </c>
      <c r="F155" s="2">
        <v>0</v>
      </c>
      <c r="G155" s="3">
        <f t="shared" si="0"/>
        <v>21135.409679999997</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131272.21</v>
      </c>
      <c r="D156" s="2">
        <f>'PR-RAS'!E160</f>
        <v>153250.28</v>
      </c>
      <c r="E156" s="2">
        <v>0</v>
      </c>
      <c r="F156" s="2">
        <v>0</v>
      </c>
      <c r="G156" s="3">
        <f t="shared" si="0"/>
        <v>67854.779349999997</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131272.21</v>
      </c>
      <c r="D158" s="2">
        <f>'PR-RAS'!E162</f>
        <v>153250.28</v>
      </c>
      <c r="E158" s="2">
        <v>0</v>
      </c>
      <c r="F158" s="2">
        <v>0</v>
      </c>
      <c r="G158" s="3">
        <f t="shared" si="0"/>
        <v>68730.324890000004</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389965.56</v>
      </c>
      <c r="D160" s="2">
        <f>'PR-RAS'!E164</f>
        <v>419295.43999999994</v>
      </c>
      <c r="E160" s="2">
        <v>0</v>
      </c>
      <c r="F160" s="2">
        <v>0</v>
      </c>
      <c r="G160" s="3">
        <f t="shared" si="0"/>
        <v>195340.47396</v>
      </c>
      <c r="H160" s="3">
        <f t="shared" si="1"/>
        <v>0.87999999994644895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32505.170000000002</v>
      </c>
      <c r="D161" s="2">
        <f>'PR-RAS'!E165</f>
        <v>36496.44</v>
      </c>
      <c r="E161" s="2">
        <v>0</v>
      </c>
      <c r="F161" s="2">
        <v>0</v>
      </c>
      <c r="G161" s="3">
        <f t="shared" si="0"/>
        <v>16879.688000000002</v>
      </c>
      <c r="H161" s="3">
        <f t="shared" si="1"/>
        <v>0.61000000000422006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5023.33</v>
      </c>
      <c r="D162" s="2">
        <f>'PR-RAS'!E166</f>
        <v>6970.22</v>
      </c>
      <c r="E162" s="2">
        <v>0</v>
      </c>
      <c r="F162" s="2">
        <v>0</v>
      </c>
      <c r="G162" s="3">
        <f t="shared" si="0"/>
        <v>3053.1669700000002</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20348.080000000002</v>
      </c>
      <c r="D163" s="2">
        <f>'PR-RAS'!E167</f>
        <v>21046.79</v>
      </c>
      <c r="E163" s="2">
        <v>0</v>
      </c>
      <c r="F163" s="2">
        <v>0</v>
      </c>
      <c r="G163" s="3">
        <f t="shared" si="0"/>
        <v>10115.548920000001</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6395.96</v>
      </c>
      <c r="D164" s="2">
        <f>'PR-RAS'!E168</f>
        <v>7283.43</v>
      </c>
      <c r="E164" s="2">
        <v>0</v>
      </c>
      <c r="F164" s="2">
        <v>0</v>
      </c>
      <c r="G164" s="3">
        <f t="shared" si="0"/>
        <v>3416.93966</v>
      </c>
      <c r="H164" s="3">
        <f t="shared" si="1"/>
        <v>0.47000000000025466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737.8</v>
      </c>
      <c r="D165" s="2">
        <f>'PR-RAS'!E169</f>
        <v>1196</v>
      </c>
      <c r="E165" s="2">
        <v>0</v>
      </c>
      <c r="F165" s="2">
        <v>0</v>
      </c>
      <c r="G165" s="3">
        <f t="shared" si="0"/>
        <v>513.2872000000001</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212330.78999999998</v>
      </c>
      <c r="D166" s="2">
        <f>'PR-RAS'!E170</f>
        <v>226215.04000000001</v>
      </c>
      <c r="E166" s="2">
        <v>0</v>
      </c>
      <c r="F166" s="2">
        <v>0</v>
      </c>
      <c r="G166" s="3">
        <f t="shared" si="0"/>
        <v>109685.54355</v>
      </c>
      <c r="H166" s="3">
        <f t="shared" si="1"/>
        <v>0.25000000002910383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26291.98</v>
      </c>
      <c r="D167" s="2">
        <f>'PR-RAS'!E171</f>
        <v>23855.26</v>
      </c>
      <c r="E167" s="2">
        <v>0</v>
      </c>
      <c r="F167" s="2">
        <v>0</v>
      </c>
      <c r="G167" s="3">
        <f t="shared" si="0"/>
        <v>12284.415000000001</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115542.23</v>
      </c>
      <c r="D168" s="2">
        <f>'PR-RAS'!E172</f>
        <v>117583.48</v>
      </c>
      <c r="E168" s="2">
        <v>0</v>
      </c>
      <c r="F168" s="2">
        <v>0</v>
      </c>
      <c r="G168" s="3">
        <f t="shared" si="0"/>
        <v>58568.434730000001</v>
      </c>
      <c r="H168" s="3">
        <f t="shared" si="1"/>
        <v>0.70999999999185093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64890.48</v>
      </c>
      <c r="D169" s="2">
        <f>'PR-RAS'!E173</f>
        <v>77188.75</v>
      </c>
      <c r="E169" s="2">
        <v>0</v>
      </c>
      <c r="F169" s="2">
        <v>0</v>
      </c>
      <c r="G169" s="3">
        <f t="shared" si="0"/>
        <v>36837.020640000002</v>
      </c>
      <c r="H169" s="3">
        <f t="shared" si="1"/>
        <v>0.73000000000320142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1304.55</v>
      </c>
      <c r="D170" s="2">
        <f>'PR-RAS'!E174</f>
        <v>1577.35</v>
      </c>
      <c r="E170" s="2">
        <v>0</v>
      </c>
      <c r="F170" s="2">
        <v>0</v>
      </c>
      <c r="G170" s="3">
        <f t="shared" si="0"/>
        <v>753.61325000000011</v>
      </c>
      <c r="H170" s="3">
        <f t="shared" si="1"/>
        <v>0.79999999999995453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1055.3699999999999</v>
      </c>
      <c r="D171" s="2">
        <f>'PR-RAS'!E175</f>
        <v>2243.6999999999998</v>
      </c>
      <c r="E171" s="2">
        <v>0</v>
      </c>
      <c r="F171" s="2">
        <v>0</v>
      </c>
      <c r="G171" s="3">
        <f t="shared" si="0"/>
        <v>942.27089999999998</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3246.18</v>
      </c>
      <c r="D173" s="2">
        <f>'PR-RAS'!E177</f>
        <v>3766.5</v>
      </c>
      <c r="E173" s="2">
        <v>0</v>
      </c>
      <c r="F173" s="2">
        <v>0</v>
      </c>
      <c r="G173" s="3">
        <f t="shared" si="0"/>
        <v>1854.0189599999999</v>
      </c>
      <c r="H173" s="3">
        <f t="shared" si="1"/>
        <v>0.67999999999983629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138055.94</v>
      </c>
      <c r="D174" s="2">
        <f>'PR-RAS'!E178</f>
        <v>147568.04999999999</v>
      </c>
      <c r="E174" s="2">
        <v>0</v>
      </c>
      <c r="F174" s="2">
        <v>0</v>
      </c>
      <c r="G174" s="3">
        <f t="shared" si="0"/>
        <v>74942.222919999986</v>
      </c>
      <c r="H174" s="3">
        <f t="shared" si="1"/>
        <v>0.10999999998603016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3638</v>
      </c>
      <c r="D175" s="2">
        <f>'PR-RAS'!E179</f>
        <v>3370.8</v>
      </c>
      <c r="E175" s="2">
        <v>0</v>
      </c>
      <c r="F175" s="2">
        <v>0</v>
      </c>
      <c r="G175" s="3">
        <f t="shared" si="0"/>
        <v>1806.0503999999999</v>
      </c>
      <c r="H175" s="3">
        <f t="shared" si="1"/>
        <v>0.1999999999998181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31638.81</v>
      </c>
      <c r="D176" s="2">
        <f>'PR-RAS'!E180</f>
        <v>29733.759999999998</v>
      </c>
      <c r="E176" s="2">
        <v>0</v>
      </c>
      <c r="F176" s="2">
        <v>0</v>
      </c>
      <c r="G176" s="3">
        <f t="shared" si="0"/>
        <v>15943.607749999999</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2973.05</v>
      </c>
      <c r="D177" s="2">
        <f>'PR-RAS'!E181</f>
        <v>1768.91</v>
      </c>
      <c r="E177" s="2">
        <v>0</v>
      </c>
      <c r="F177" s="2">
        <v>0</v>
      </c>
      <c r="G177" s="3">
        <f t="shared" si="0"/>
        <v>1145.9131200000002</v>
      </c>
      <c r="H177" s="3">
        <f t="shared" si="1"/>
        <v>0.14000000000010004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62334.19</v>
      </c>
      <c r="D178" s="2">
        <f>'PR-RAS'!E182</f>
        <v>58757.52</v>
      </c>
      <c r="E178" s="2">
        <v>0</v>
      </c>
      <c r="F178" s="2">
        <v>0</v>
      </c>
      <c r="G178" s="3">
        <f t="shared" si="0"/>
        <v>31833.313709999995</v>
      </c>
      <c r="H178" s="3">
        <f t="shared" si="1"/>
        <v>0.67000000000552973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25200</v>
      </c>
      <c r="D179" s="2">
        <f>'PR-RAS'!E183</f>
        <v>25200</v>
      </c>
      <c r="E179" s="2">
        <v>0</v>
      </c>
      <c r="F179" s="2">
        <v>0</v>
      </c>
      <c r="G179" s="3">
        <f t="shared" si="0"/>
        <v>13456.8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3341.89</v>
      </c>
      <c r="D180" s="2">
        <f>'PR-RAS'!E184</f>
        <v>10894.57</v>
      </c>
      <c r="E180" s="2">
        <v>0</v>
      </c>
      <c r="F180" s="2">
        <v>0</v>
      </c>
      <c r="G180" s="3">
        <f t="shared" si="0"/>
        <v>4498.4543699999995</v>
      </c>
      <c r="H180" s="3">
        <f t="shared" si="1"/>
        <v>0.54000000000041837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500</v>
      </c>
      <c r="D181" s="2">
        <f>'PR-RAS'!E185</f>
        <v>6141.73</v>
      </c>
      <c r="E181" s="2">
        <v>0</v>
      </c>
      <c r="F181" s="2">
        <v>0</v>
      </c>
      <c r="G181" s="3">
        <f t="shared" si="0"/>
        <v>2301.0227999999997</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6872.81</v>
      </c>
      <c r="D182" s="2">
        <f>'PR-RAS'!E186</f>
        <v>8584.5499999999993</v>
      </c>
      <c r="E182" s="2">
        <v>0</v>
      </c>
      <c r="F182" s="2">
        <v>0</v>
      </c>
      <c r="G182" s="3">
        <f t="shared" si="0"/>
        <v>4351.5857099999994</v>
      </c>
      <c r="H182" s="3">
        <f t="shared" si="1"/>
        <v>0.64000000000032742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1557.19</v>
      </c>
      <c r="D183" s="2">
        <f>'PR-RAS'!E187</f>
        <v>3116.21</v>
      </c>
      <c r="E183" s="2">
        <v>0</v>
      </c>
      <c r="F183" s="2">
        <v>0</v>
      </c>
      <c r="G183" s="3">
        <f t="shared" si="0"/>
        <v>1417.70902</v>
      </c>
      <c r="H183" s="3">
        <f t="shared" si="1"/>
        <v>0.40000000000009095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7073.66</v>
      </c>
      <c r="D190" s="2">
        <f>'PR-RAS'!E194</f>
        <v>9015.91</v>
      </c>
      <c r="E190" s="2">
        <v>0</v>
      </c>
      <c r="F190" s="2">
        <v>0</v>
      </c>
      <c r="G190" s="3">
        <f t="shared" si="0"/>
        <v>4744.9357200000004</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1963.37</v>
      </c>
      <c r="D191" s="2">
        <f>'PR-RAS'!E195</f>
        <v>1485.6</v>
      </c>
      <c r="E191" s="2">
        <v>0</v>
      </c>
      <c r="F191" s="2">
        <v>0</v>
      </c>
      <c r="G191" s="3">
        <f t="shared" si="0"/>
        <v>937.56829999999991</v>
      </c>
      <c r="H191" s="3">
        <f t="shared" si="1"/>
        <v>0.76999999999998181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2918.49</v>
      </c>
      <c r="D192" s="2">
        <f>'PR-RAS'!E196</f>
        <v>4787.1499999999996</v>
      </c>
      <c r="E192" s="2">
        <v>0</v>
      </c>
      <c r="F192" s="2">
        <v>0</v>
      </c>
      <c r="G192" s="3">
        <f t="shared" si="0"/>
        <v>2386.1228899999996</v>
      </c>
      <c r="H192" s="3">
        <f t="shared" si="1"/>
        <v>0.63999999999941792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1268.17</v>
      </c>
      <c r="D193" s="2">
        <f>'PR-RAS'!E197</f>
        <v>1391.23</v>
      </c>
      <c r="E193" s="2">
        <v>0</v>
      </c>
      <c r="F193" s="2">
        <v>0</v>
      </c>
      <c r="G193" s="3">
        <f t="shared" si="0"/>
        <v>777.72095999999999</v>
      </c>
      <c r="H193" s="3">
        <f t="shared" si="1"/>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878.63</v>
      </c>
      <c r="D195" s="2">
        <f>'PR-RAS'!E199</f>
        <v>1024.76</v>
      </c>
      <c r="E195" s="2">
        <v>0</v>
      </c>
      <c r="F195" s="2">
        <v>0</v>
      </c>
      <c r="G195" s="3">
        <f t="shared" si="0"/>
        <v>568.06110000000001</v>
      </c>
      <c r="H195" s="3">
        <f t="shared" si="1"/>
        <v>0.61000000000001364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v>
      </c>
      <c r="D197" s="2">
        <f>'PR-RAS'!E201</f>
        <v>327.17</v>
      </c>
      <c r="E197" s="2">
        <v>0</v>
      </c>
      <c r="F197" s="2">
        <v>0</v>
      </c>
      <c r="G197" s="3">
        <f t="shared" si="0"/>
        <v>137.07064</v>
      </c>
      <c r="H197" s="3">
        <f t="shared" si="1"/>
        <v>0.17000000000001592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475.53</v>
      </c>
      <c r="D198" s="2">
        <f>'PR-RAS'!E202</f>
        <v>522.56999999999994</v>
      </c>
      <c r="E198" s="2">
        <v>0</v>
      </c>
      <c r="F198" s="2">
        <v>0</v>
      </c>
      <c r="G198" s="3">
        <f t="shared" si="0"/>
        <v>299.57198999999997</v>
      </c>
      <c r="H198" s="3">
        <f t="shared" si="1"/>
        <v>0.90000000000009095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475.53</v>
      </c>
      <c r="D212" s="2">
        <f>'PR-RAS'!E216</f>
        <v>522.56999999999994</v>
      </c>
      <c r="E212" s="2">
        <v>0</v>
      </c>
      <c r="F212" s="2">
        <v>0</v>
      </c>
      <c r="G212" s="3">
        <f t="shared" si="0"/>
        <v>320.86136999999997</v>
      </c>
      <c r="H212" s="3">
        <f t="shared" si="1"/>
        <v>0.90000000000009095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427.38</v>
      </c>
      <c r="D213" s="2">
        <f>'PR-RAS'!E217</f>
        <v>466.38</v>
      </c>
      <c r="E213" s="2">
        <v>0</v>
      </c>
      <c r="F213" s="2">
        <v>0</v>
      </c>
      <c r="G213" s="3">
        <f t="shared" si="0"/>
        <v>288.34967999999998</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48.15</v>
      </c>
      <c r="D215" s="2">
        <f>'PR-RAS'!E219</f>
        <v>56.19</v>
      </c>
      <c r="E215" s="2">
        <v>0</v>
      </c>
      <c r="F215" s="2">
        <v>0</v>
      </c>
      <c r="G215" s="3">
        <f t="shared" si="0"/>
        <v>34.35342</v>
      </c>
      <c r="H215" s="3">
        <f t="shared" si="1"/>
        <v>0.33999999999999631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5388.4</v>
      </c>
      <c r="D258" s="2">
        <f>'PR-RAS'!E262</f>
        <v>6889.16</v>
      </c>
      <c r="E258" s="2">
        <v>0</v>
      </c>
      <c r="F258" s="2">
        <v>0</v>
      </c>
      <c r="G258" s="3">
        <f t="shared" si="0"/>
        <v>4925.8470400000006</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5388.4</v>
      </c>
      <c r="D265" s="2">
        <f>'PR-RAS'!E269</f>
        <v>6889.16</v>
      </c>
      <c r="E265" s="2">
        <v>0</v>
      </c>
      <c r="F265" s="2">
        <v>0</v>
      </c>
      <c r="G265" s="3">
        <f t="shared" si="0"/>
        <v>5060.0140800000008</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5388.4</v>
      </c>
      <c r="D266" s="2">
        <f>'PR-RAS'!E270</f>
        <v>6889.16</v>
      </c>
      <c r="E266" s="2">
        <v>0</v>
      </c>
      <c r="F266" s="2">
        <v>0</v>
      </c>
      <c r="G266" s="3">
        <f t="shared" si="0"/>
        <v>5079.180800000001</v>
      </c>
      <c r="H266" s="3">
        <f t="shared" si="1"/>
        <v>0.55999999999949068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1370465.2299999997</v>
      </c>
      <c r="D295" s="2">
        <f>'PR-RAS'!E299</f>
        <v>1576952.97</v>
      </c>
      <c r="E295" s="2">
        <v>0</v>
      </c>
      <c r="F295" s="2">
        <v>0</v>
      </c>
      <c r="G295" s="3">
        <f t="shared" si="12"/>
        <v>1330165.1239799999</v>
      </c>
      <c r="H295" s="3">
        <f t="shared" si="13"/>
        <v>0.25999999977648258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63.260000000242144</v>
      </c>
      <c r="D296" s="2">
        <f>'PR-RAS'!E300</f>
        <v>244199.1100000001</v>
      </c>
      <c r="E296" s="2">
        <v>0</v>
      </c>
      <c r="F296" s="2">
        <v>0</v>
      </c>
      <c r="G296" s="3">
        <f t="shared" si="12"/>
        <v>144096.13660000011</v>
      </c>
      <c r="H296" s="3">
        <f t="shared" si="13"/>
        <v>0.37000000034458935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28149.32</v>
      </c>
      <c r="D298" s="2">
        <f>'PR-RAS'!E302</f>
        <v>0</v>
      </c>
      <c r="E298" s="2">
        <v>0</v>
      </c>
      <c r="F298" s="2">
        <v>0</v>
      </c>
      <c r="G298" s="3">
        <f t="shared" si="12"/>
        <v>8360.3480399999989</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61707.51</v>
      </c>
      <c r="E299" s="2">
        <v>0</v>
      </c>
      <c r="F299" s="2">
        <v>0</v>
      </c>
      <c r="G299" s="3">
        <f t="shared" si="12"/>
        <v>36777.67596</v>
      </c>
      <c r="H299" s="3">
        <f t="shared" si="13"/>
        <v>0.48999999999796273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11688.67</v>
      </c>
      <c r="D300" s="2">
        <f>'PR-RAS'!E304</f>
        <v>16818.63</v>
      </c>
      <c r="E300" s="2">
        <v>0</v>
      </c>
      <c r="F300" s="2">
        <v>0</v>
      </c>
      <c r="G300" s="3">
        <f t="shared" si="12"/>
        <v>13552.45307</v>
      </c>
      <c r="H300" s="3">
        <f t="shared" si="13"/>
        <v>0.69999999999890861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89920.09</v>
      </c>
      <c r="D355" s="2">
        <f>'PR-RAS'!E360</f>
        <v>166163.53</v>
      </c>
      <c r="E355" s="2">
        <v>0</v>
      </c>
      <c r="F355" s="2">
        <v>0</v>
      </c>
      <c r="G355" s="3">
        <f t="shared" si="12"/>
        <v>149475.49110000001</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89920.09</v>
      </c>
      <c r="D368" s="2">
        <f>'PR-RAS'!E373</f>
        <v>161391.53</v>
      </c>
      <c r="E368" s="2">
        <v>0</v>
      </c>
      <c r="F368" s="2">
        <v>0</v>
      </c>
      <c r="G368" s="3">
        <f t="shared" si="12"/>
        <v>151462.05605000001</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16262.5</v>
      </c>
      <c r="E369" s="2">
        <v>0</v>
      </c>
      <c r="F369" s="2">
        <v>0</v>
      </c>
      <c r="G369" s="3">
        <f t="shared" si="12"/>
        <v>11969.199999999999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16262.5</v>
      </c>
      <c r="E371" s="2">
        <v>0</v>
      </c>
      <c r="F371" s="2">
        <v>0</v>
      </c>
      <c r="G371" s="3">
        <f t="shared" si="12"/>
        <v>12034.25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33141.94</v>
      </c>
      <c r="D374" s="2">
        <f>'PR-RAS'!E379</f>
        <v>61629.03</v>
      </c>
      <c r="E374" s="2">
        <v>0</v>
      </c>
      <c r="F374" s="2">
        <v>0</v>
      </c>
      <c r="G374" s="3">
        <f t="shared" si="12"/>
        <v>58337.2</v>
      </c>
      <c r="H374" s="3">
        <f t="shared" si="13"/>
        <v>8.999999999650754E-2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3568.29</v>
      </c>
      <c r="D375" s="2">
        <f>'PR-RAS'!E380</f>
        <v>7730.83</v>
      </c>
      <c r="E375" s="2">
        <v>0</v>
      </c>
      <c r="F375" s="2">
        <v>0</v>
      </c>
      <c r="G375" s="3">
        <f t="shared" si="12"/>
        <v>7117.2013000000006</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2629</v>
      </c>
      <c r="E376" s="2">
        <v>0</v>
      </c>
      <c r="F376" s="2">
        <v>0</v>
      </c>
      <c r="G376" s="3">
        <f t="shared" si="12"/>
        <v>1971.75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9350</v>
      </c>
      <c r="D377" s="2">
        <f>'PR-RAS'!E382</f>
        <v>6570</v>
      </c>
      <c r="E377" s="2">
        <v>0</v>
      </c>
      <c r="F377" s="2">
        <v>0</v>
      </c>
      <c r="G377" s="3">
        <f t="shared" si="12"/>
        <v>8456.24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1500</v>
      </c>
      <c r="D378" s="2">
        <f>'PR-RAS'!E383</f>
        <v>23513.95</v>
      </c>
      <c r="E378" s="2">
        <v>0</v>
      </c>
      <c r="F378" s="2">
        <v>0</v>
      </c>
      <c r="G378" s="3">
        <f t="shared" si="12"/>
        <v>18295.0183</v>
      </c>
      <c r="H378" s="3">
        <f t="shared" si="13"/>
        <v>4.9999999999272404E-2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18723.650000000001</v>
      </c>
      <c r="D381" s="2">
        <f>'PR-RAS'!E386</f>
        <v>21185.25</v>
      </c>
      <c r="E381" s="2">
        <v>0</v>
      </c>
      <c r="F381" s="2">
        <v>0</v>
      </c>
      <c r="G381" s="3">
        <f t="shared" si="12"/>
        <v>23215.777000000002</v>
      </c>
      <c r="H381" s="3">
        <f t="shared" si="13"/>
        <v>0.59999999999854481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26778.15</v>
      </c>
      <c r="D383" s="2">
        <f>'PR-RAS'!E388</f>
        <v>0</v>
      </c>
      <c r="E383" s="2">
        <v>0</v>
      </c>
      <c r="F383" s="2">
        <v>0</v>
      </c>
      <c r="G383" s="3">
        <f t="shared" si="12"/>
        <v>10229.2533</v>
      </c>
      <c r="H383" s="3">
        <f t="shared" si="13"/>
        <v>0.15000000000145519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26778.15</v>
      </c>
      <c r="D384" s="2">
        <f>'PR-RAS'!E389</f>
        <v>0</v>
      </c>
      <c r="E384" s="2">
        <v>0</v>
      </c>
      <c r="F384" s="2">
        <v>0</v>
      </c>
      <c r="G384" s="3">
        <f t="shared" si="12"/>
        <v>10256.03145</v>
      </c>
      <c r="H384" s="3">
        <f t="shared" si="13"/>
        <v>0.15000000000145519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30000</v>
      </c>
      <c r="D396" s="2">
        <f>'PR-RAS'!E401</f>
        <v>83500</v>
      </c>
      <c r="E396" s="2">
        <v>0</v>
      </c>
      <c r="F396" s="2">
        <v>0</v>
      </c>
      <c r="G396" s="3">
        <f t="shared" si="12"/>
        <v>77815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30000</v>
      </c>
      <c r="D400" s="2">
        <f>'PR-RAS'!E405</f>
        <v>83500</v>
      </c>
      <c r="E400" s="2">
        <v>0</v>
      </c>
      <c r="F400" s="2">
        <v>0</v>
      </c>
      <c r="G400" s="3">
        <f t="shared" si="12"/>
        <v>78603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4772</v>
      </c>
      <c r="E407" s="2">
        <v>0</v>
      </c>
      <c r="F407" s="2">
        <v>0</v>
      </c>
      <c r="G407" s="3">
        <f t="shared" si="12"/>
        <v>3874.8640000000005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2980</v>
      </c>
      <c r="E408" s="2">
        <v>0</v>
      </c>
      <c r="F408" s="2">
        <v>0</v>
      </c>
      <c r="G408" s="3">
        <f t="shared" si="12"/>
        <v>2425.7199999999998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1792</v>
      </c>
      <c r="E409" s="2">
        <v>0</v>
      </c>
      <c r="F409" s="2">
        <v>0</v>
      </c>
      <c r="G409" s="3">
        <f t="shared" si="12"/>
        <v>1462.2719999999999</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89920.09</v>
      </c>
      <c r="D413" s="2">
        <f>'PR-RAS'!E418</f>
        <v>166163.53</v>
      </c>
      <c r="E413" s="2">
        <v>0</v>
      </c>
      <c r="F413" s="2">
        <v>0</v>
      </c>
      <c r="G413" s="3">
        <f t="shared" si="12"/>
        <v>173965.82579999999</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1370528.49</v>
      </c>
      <c r="D417" s="2">
        <f>'PR-RAS'!E422</f>
        <v>1821152.08</v>
      </c>
      <c r="E417" s="2">
        <v>0</v>
      </c>
      <c r="F417" s="2">
        <v>0</v>
      </c>
      <c r="G417" s="3">
        <f t="shared" si="12"/>
        <v>2085338.3824</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1460385.3199999998</v>
      </c>
      <c r="D418" s="2">
        <f>'PR-RAS'!E423</f>
        <v>1743116.5</v>
      </c>
      <c r="E418" s="2">
        <v>0</v>
      </c>
      <c r="F418" s="2">
        <v>0</v>
      </c>
      <c r="G418" s="3">
        <f t="shared" si="12"/>
        <v>2062739.83944</v>
      </c>
      <c r="H418" s="3">
        <f t="shared" si="13"/>
        <v>0.81999999983236194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78035.580000000075</v>
      </c>
      <c r="E419" s="2">
        <v>0</v>
      </c>
      <c r="F419" s="2">
        <v>0</v>
      </c>
      <c r="G419" s="3">
        <f t="shared" si="12"/>
        <v>65237.744880000057</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89856.829999999842</v>
      </c>
      <c r="D420" s="2">
        <f>'PR-RAS'!E425</f>
        <v>0</v>
      </c>
      <c r="E420" s="2">
        <v>0</v>
      </c>
      <c r="F420" s="2">
        <v>0</v>
      </c>
      <c r="G420" s="3">
        <f t="shared" si="12"/>
        <v>37650.011769999932</v>
      </c>
      <c r="H420" s="3">
        <f t="shared" si="13"/>
        <v>0.17000000015832484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28149.32</v>
      </c>
      <c r="D421" s="2">
        <f>'PR-RAS'!E426</f>
        <v>0</v>
      </c>
      <c r="E421" s="2">
        <v>0</v>
      </c>
      <c r="F421" s="2">
        <v>0</v>
      </c>
      <c r="G421" s="3">
        <f t="shared" si="12"/>
        <v>11822.714399999999</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61707.51</v>
      </c>
      <c r="E422" s="2">
        <v>0</v>
      </c>
      <c r="F422" s="2">
        <v>0</v>
      </c>
      <c r="G422" s="3">
        <f t="shared" si="12"/>
        <v>51957.723420000002</v>
      </c>
      <c r="H422" s="3">
        <f t="shared" si="13"/>
        <v>0.48999999999796273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11688.67</v>
      </c>
      <c r="D423" s="2">
        <f>'PR-RAS'!E428</f>
        <v>16818.63</v>
      </c>
      <c r="E423" s="2">
        <v>0</v>
      </c>
      <c r="F423" s="2">
        <v>0</v>
      </c>
      <c r="G423" s="3">
        <f t="shared" si="12"/>
        <v>19127.542460000001</v>
      </c>
      <c r="H423" s="3">
        <f t="shared" si="13"/>
        <v>0.69999999999890861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1370528.49</v>
      </c>
      <c r="D637" s="2">
        <f>'PR-RAS'!E643</f>
        <v>1821152.08</v>
      </c>
      <c r="E637" s="2">
        <v>0</v>
      </c>
      <c r="F637" s="2">
        <v>0</v>
      </c>
      <c r="G637" s="3">
        <f t="shared" si="14"/>
        <v>3188161.5654000002</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1460385.3199999998</v>
      </c>
      <c r="D638" s="2">
        <f>'PR-RAS'!E644</f>
        <v>1743116.5</v>
      </c>
      <c r="E638" s="2">
        <v>0</v>
      </c>
      <c r="F638" s="2">
        <v>0</v>
      </c>
      <c r="G638" s="3">
        <f t="shared" si="14"/>
        <v>3150995.8698400003</v>
      </c>
      <c r="H638" s="3">
        <f t="shared" si="15"/>
        <v>0.81999999983236194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78035.580000000075</v>
      </c>
      <c r="E639" s="2">
        <v>0</v>
      </c>
      <c r="F639" s="2">
        <v>0</v>
      </c>
      <c r="G639" s="3">
        <f t="shared" si="14"/>
        <v>99573.400080000094</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89856.829999999842</v>
      </c>
      <c r="D640" s="2">
        <f>'PR-RAS'!E646</f>
        <v>0</v>
      </c>
      <c r="E640" s="2">
        <v>0</v>
      </c>
      <c r="F640" s="2">
        <v>0</v>
      </c>
      <c r="G640" s="3">
        <f t="shared" si="14"/>
        <v>57418.514369999903</v>
      </c>
      <c r="H640" s="3">
        <f t="shared" si="15"/>
        <v>0.17000000015832484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28149.32</v>
      </c>
      <c r="D641" s="2">
        <f>'PR-RAS'!E647</f>
        <v>0</v>
      </c>
      <c r="E641" s="2">
        <v>0</v>
      </c>
      <c r="F641" s="2">
        <v>0</v>
      </c>
      <c r="G641" s="3">
        <f t="shared" si="14"/>
        <v>18015.5648</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61707.51</v>
      </c>
      <c r="E642" s="2">
        <v>0</v>
      </c>
      <c r="F642" s="2">
        <v>0</v>
      </c>
      <c r="G642" s="3">
        <f t="shared" si="14"/>
        <v>79109.027820000003</v>
      </c>
      <c r="H642" s="3">
        <f t="shared" si="15"/>
        <v>0.48999999999796273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16328.070000000072</v>
      </c>
      <c r="E643" s="2">
        <v>0</v>
      </c>
      <c r="F643" s="2">
        <v>0</v>
      </c>
      <c r="G643" s="3">
        <f t="shared" si="14"/>
        <v>20965.241880000092</v>
      </c>
      <c r="H643" s="3">
        <f t="shared" si="15"/>
        <v>7.0000000072468538E-2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61707.509999999842</v>
      </c>
      <c r="D644" s="2">
        <f>'PR-RAS'!E650</f>
        <v>0</v>
      </c>
      <c r="E644" s="2">
        <v>0</v>
      </c>
      <c r="F644" s="2">
        <v>0</v>
      </c>
      <c r="G644" s="3">
        <f t="shared" si="14"/>
        <v>39677.9289299999</v>
      </c>
      <c r="H644" s="3">
        <f t="shared" si="15"/>
        <v>0.4900000001580338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81749.39</v>
      </c>
      <c r="D645" s="2">
        <f>'PR-RAS'!E651</f>
        <v>0</v>
      </c>
      <c r="E645" s="2">
        <v>0</v>
      </c>
      <c r="F645" s="2">
        <v>0</v>
      </c>
      <c r="G645" s="3">
        <f t="shared" si="14"/>
        <v>52646.60716</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58179.11</v>
      </c>
      <c r="D646" s="2">
        <f>'PR-RAS'!E653</f>
        <v>1658.63</v>
      </c>
      <c r="E646" s="2">
        <v>0</v>
      </c>
      <c r="F646" s="2">
        <v>0</v>
      </c>
      <c r="G646" s="3">
        <f t="shared" si="14"/>
        <v>39665.158650000005</v>
      </c>
      <c r="H646" s="3">
        <f t="shared" si="15"/>
        <v>0.48000000000047294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1358271.82</v>
      </c>
      <c r="D647" s="2">
        <f>'PR-RAS'!E654</f>
        <v>1690792.04</v>
      </c>
      <c r="E647" s="2">
        <v>0</v>
      </c>
      <c r="F647" s="2">
        <v>0</v>
      </c>
      <c r="G647" s="3">
        <f t="shared" si="14"/>
        <v>3061946.9114000001</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1414792.3</v>
      </c>
      <c r="D648" s="2">
        <f>'PR-RAS'!E655</f>
        <v>1590637.87</v>
      </c>
      <c r="E648" s="2">
        <v>0</v>
      </c>
      <c r="F648" s="2">
        <v>0</v>
      </c>
      <c r="G648" s="3">
        <f t="shared" si="14"/>
        <v>2973656.0218799999</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1658.6300000001211</v>
      </c>
      <c r="D649" s="2">
        <f>'PR-RAS'!E656</f>
        <v>101812.79999999981</v>
      </c>
      <c r="E649" s="2">
        <v>0</v>
      </c>
      <c r="F649" s="2">
        <v>0</v>
      </c>
      <c r="G649" s="3">
        <f t="shared" si="14"/>
        <v>133024.18103999985</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46</v>
      </c>
      <c r="E651" s="2">
        <v>0</v>
      </c>
      <c r="F651" s="2">
        <v>0</v>
      </c>
      <c r="G651" s="3">
        <f t="shared" si="14"/>
        <v>90.350000000000009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7020</v>
      </c>
      <c r="D676" s="2">
        <f>'PR-RAS'!E683</f>
        <v>6480</v>
      </c>
      <c r="E676" s="2">
        <v>0</v>
      </c>
      <c r="F676" s="2">
        <v>0</v>
      </c>
      <c r="G676" s="3">
        <f t="shared" si="14"/>
        <v>13486.5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624233.89</v>
      </c>
      <c r="D717" s="2">
        <f>'PR-RAS'!E724</f>
        <v>627413.6</v>
      </c>
      <c r="E717" s="2">
        <v>0</v>
      </c>
      <c r="F717" s="2">
        <v>0</v>
      </c>
      <c r="G717" s="3">
        <f t="shared" si="14"/>
        <v>1345407.7404399998</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788</v>
      </c>
      <c r="D719" s="2">
        <f>'PR-RAS'!E726</f>
        <v>1896.48</v>
      </c>
      <c r="E719" s="2">
        <v>0</v>
      </c>
      <c r="F719" s="2">
        <v>0</v>
      </c>
      <c r="G719" s="3">
        <f t="shared" si="14"/>
        <v>3289.1292800000001</v>
      </c>
      <c r="H719" s="3">
        <f t="shared" si="15"/>
        <v>0.48000000000001819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4542.66</v>
      </c>
      <c r="D725" s="2">
        <f>'PR-RAS'!E732</f>
        <v>4410</v>
      </c>
      <c r="E725" s="2">
        <v>0</v>
      </c>
      <c r="F725" s="2">
        <v>0</v>
      </c>
      <c r="G725" s="3">
        <f t="shared" si="14"/>
        <v>9674.5658399999993</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6230.18</v>
      </c>
      <c r="D726" s="2">
        <f>'PR-RAS'!E733</f>
        <v>4414.3999999999996</v>
      </c>
      <c r="E726" s="2">
        <v>0</v>
      </c>
      <c r="F726" s="2">
        <v>0</v>
      </c>
      <c r="G726" s="3">
        <f t="shared" si="14"/>
        <v>10917.760499999999</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18755.439999999999</v>
      </c>
      <c r="D727" s="2">
        <f>'PR-RAS'!E734</f>
        <v>19719.59</v>
      </c>
      <c r="E727" s="2">
        <v>0</v>
      </c>
      <c r="F727" s="2">
        <v>0</v>
      </c>
      <c r="G727" s="3">
        <f t="shared" si="14"/>
        <v>42249.294119999999</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1468.14</v>
      </c>
      <c r="D729" s="2">
        <f>'PR-RAS'!E736</f>
        <v>6838.32</v>
      </c>
      <c r="E729" s="2">
        <v>0</v>
      </c>
      <c r="F729" s="2">
        <v>0</v>
      </c>
      <c r="G729" s="3">
        <f t="shared" si="14"/>
        <v>11025.399839999998</v>
      </c>
      <c r="H729" s="3">
        <f t="shared" si="15"/>
        <v>0.45999999999980901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3016.73</v>
      </c>
      <c r="E731" s="2">
        <v>0</v>
      </c>
      <c r="F731" s="2">
        <v>0</v>
      </c>
      <c r="G731" s="3">
        <f t="shared" si="14"/>
        <v>4404.4258</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138.75</v>
      </c>
      <c r="E733" s="2">
        <v>0</v>
      </c>
      <c r="F733" s="2">
        <v>0</v>
      </c>
      <c r="G733" s="3">
        <f t="shared" si="14"/>
        <v>203.13</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1963.37</v>
      </c>
      <c r="D734" s="2">
        <f>'PR-RAS'!E741</f>
        <v>1485.6</v>
      </c>
      <c r="E734" s="2">
        <v>0</v>
      </c>
      <c r="F734" s="2">
        <v>0</v>
      </c>
      <c r="G734" s="3">
        <f t="shared" si="14"/>
        <v>3617.0398099999998</v>
      </c>
      <c r="H734" s="3">
        <f t="shared" si="15"/>
        <v>0.76999999999998181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331.19</v>
      </c>
      <c r="D735" s="2">
        <f>'PR-RAS'!E742</f>
        <v>250.49</v>
      </c>
      <c r="E735" s="2">
        <v>0</v>
      </c>
      <c r="F735" s="2">
        <v>0</v>
      </c>
      <c r="G735" s="3">
        <f t="shared" si="14"/>
        <v>610.81278000000009</v>
      </c>
      <c r="H735" s="3">
        <f t="shared" si="15"/>
        <v>0.68000000000000682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5388.4</v>
      </c>
      <c r="D836" s="2">
        <f>'PR-RAS'!E843</f>
        <v>6889.16</v>
      </c>
      <c r="E836" s="2">
        <v>0</v>
      </c>
      <c r="F836" s="2">
        <v>0</v>
      </c>
      <c r="G836" s="3">
        <f t="shared" si="14"/>
        <v>16004.2112</v>
      </c>
      <c r="H836" s="3">
        <f t="shared" si="15"/>
        <v>0.55999999999949068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1128953.3700000001</v>
      </c>
      <c r="D1011" s="7">
        <f>BILANCA!E6</f>
        <v>1259994.9200000002</v>
      </c>
      <c r="E1011" s="7">
        <v>0</v>
      </c>
      <c r="F1011" s="7">
        <v>0</v>
      </c>
      <c r="G1011" s="8">
        <f t="shared" ref="G1011:G1306" si="38">B1011/1000*C1011+B1011/500*D1011</f>
        <v>3648.9432100000004</v>
      </c>
      <c r="H1011" s="8">
        <f t="shared" si="35"/>
        <v>0.44999999995343387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1027018.3</v>
      </c>
      <c r="D1012" s="2">
        <f>BILANCA!E7</f>
        <v>1132947.7700000003</v>
      </c>
      <c r="E1012" s="2">
        <v>0</v>
      </c>
      <c r="F1012" s="2">
        <v>0</v>
      </c>
      <c r="G1012" s="3">
        <f t="shared" si="38"/>
        <v>6585.8276800000012</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544529.06000000006</v>
      </c>
      <c r="D1015" s="2">
        <f>BILANCA!E10</f>
        <v>544529.06000000006</v>
      </c>
      <c r="E1015" s="2">
        <v>0</v>
      </c>
      <c r="F1015" s="2">
        <v>0</v>
      </c>
      <c r="G1015" s="3">
        <f t="shared" si="38"/>
        <v>8167.9359000000004</v>
      </c>
      <c r="H1015" s="3">
        <f t="shared" si="35"/>
        <v>0.12000000011175871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544529.06000000006</v>
      </c>
      <c r="D1016" s="2">
        <f>BILANCA!E11</f>
        <v>544529.06000000006</v>
      </c>
      <c r="E1016" s="2">
        <v>0</v>
      </c>
      <c r="F1016" s="2">
        <v>0</v>
      </c>
      <c r="G1016" s="3">
        <f t="shared" si="38"/>
        <v>9801.5230800000008</v>
      </c>
      <c r="H1016" s="3">
        <f t="shared" si="35"/>
        <v>0.12000000011175871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1020377.3600000001</v>
      </c>
      <c r="D1017" s="2">
        <f>BILANCA!E12</f>
        <v>1108546.7500000002</v>
      </c>
      <c r="E1017" s="2">
        <v>0</v>
      </c>
      <c r="F1017" s="2">
        <v>0</v>
      </c>
      <c r="G1017" s="3">
        <f t="shared" si="38"/>
        <v>22662.296020000005</v>
      </c>
      <c r="H1017" s="3">
        <f t="shared" si="35"/>
        <v>0.60999999986961484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902338.42000000016</v>
      </c>
      <c r="D1018" s="2">
        <f>BILANCA!E13</f>
        <v>889950.17000000016</v>
      </c>
      <c r="E1018" s="2">
        <v>0</v>
      </c>
      <c r="F1018" s="2">
        <v>0</v>
      </c>
      <c r="G1018" s="3">
        <f t="shared" si="38"/>
        <v>21457.910080000005</v>
      </c>
      <c r="H1018" s="3">
        <f t="shared" si="35"/>
        <v>0.59000000031664968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1310736.8500000001</v>
      </c>
      <c r="D1020" s="2">
        <f>BILANCA!E15</f>
        <v>1313716.8500000001</v>
      </c>
      <c r="E1020" s="2">
        <v>0</v>
      </c>
      <c r="F1020" s="2">
        <v>0</v>
      </c>
      <c r="G1020" s="3">
        <f t="shared" si="38"/>
        <v>39381.705500000004</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408398.43</v>
      </c>
      <c r="D1023" s="2">
        <f>BILANCA!E18</f>
        <v>423766.68</v>
      </c>
      <c r="E1023" s="2">
        <v>0</v>
      </c>
      <c r="F1023" s="2">
        <v>0</v>
      </c>
      <c r="G1023" s="3">
        <f t="shared" si="38"/>
        <v>16327.11327</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54027.550000000017</v>
      </c>
      <c r="D1024" s="2">
        <f>BILANCA!E19</f>
        <v>98640.410000000033</v>
      </c>
      <c r="E1024" s="2">
        <v>0</v>
      </c>
      <c r="F1024" s="2">
        <v>0</v>
      </c>
      <c r="G1024" s="3">
        <f t="shared" si="38"/>
        <v>3518.3171800000014</v>
      </c>
      <c r="H1024" s="3">
        <f t="shared" si="35"/>
        <v>0.86000000001513399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28755.58</v>
      </c>
      <c r="D1025" s="2">
        <f>BILANCA!E20</f>
        <v>35254.58</v>
      </c>
      <c r="E1025" s="2">
        <v>0</v>
      </c>
      <c r="F1025" s="2">
        <v>0</v>
      </c>
      <c r="G1025" s="3">
        <f t="shared" si="38"/>
        <v>1488.9711000000002</v>
      </c>
      <c r="H1025" s="3">
        <f t="shared" si="35"/>
        <v>0.83999999999650754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3187.65</v>
      </c>
      <c r="D1026" s="2">
        <f>BILANCA!E21</f>
        <v>5442.37</v>
      </c>
      <c r="E1026" s="2">
        <v>0</v>
      </c>
      <c r="F1026" s="2">
        <v>0</v>
      </c>
      <c r="G1026" s="3">
        <f t="shared" si="38"/>
        <v>225.15824000000001</v>
      </c>
      <c r="H1026" s="3">
        <f t="shared" si="35"/>
        <v>0.71999999999979991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45399.07</v>
      </c>
      <c r="D1027" s="2">
        <f>BILANCA!E22</f>
        <v>53761.07</v>
      </c>
      <c r="E1027" s="2">
        <v>0</v>
      </c>
      <c r="F1027" s="2">
        <v>0</v>
      </c>
      <c r="G1027" s="3">
        <f t="shared" si="38"/>
        <v>2599.66057</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52336.28</v>
      </c>
      <c r="D1028" s="2">
        <f>BILANCA!E23</f>
        <v>68990.64</v>
      </c>
      <c r="E1028" s="2">
        <v>0</v>
      </c>
      <c r="F1028" s="2">
        <v>0</v>
      </c>
      <c r="G1028" s="3">
        <f t="shared" si="38"/>
        <v>3425.7160799999997</v>
      </c>
      <c r="H1028" s="3">
        <f t="shared" si="35"/>
        <v>0.63999999999941792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130</v>
      </c>
      <c r="D1029" s="2">
        <f>BILANCA!E24</f>
        <v>0</v>
      </c>
      <c r="E1029" s="2">
        <v>0</v>
      </c>
      <c r="F1029" s="2">
        <v>0</v>
      </c>
      <c r="G1029" s="3">
        <f t="shared" si="38"/>
        <v>2.4699999999999998</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130</v>
      </c>
      <c r="E1030" s="2">
        <v>0</v>
      </c>
      <c r="F1030" s="2">
        <v>0</v>
      </c>
      <c r="G1030" s="3">
        <f t="shared" si="38"/>
        <v>5.2</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117994.68</v>
      </c>
      <c r="D1031" s="2">
        <f>BILANCA!E26</f>
        <v>137398.12</v>
      </c>
      <c r="E1031" s="2">
        <v>0</v>
      </c>
      <c r="F1031" s="2">
        <v>0</v>
      </c>
      <c r="G1031" s="3">
        <f t="shared" si="38"/>
        <v>8248.6093199999996</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193775.71</v>
      </c>
      <c r="D1033" s="2">
        <f>BILANCA!E28</f>
        <v>202336.37</v>
      </c>
      <c r="E1033" s="2">
        <v>0</v>
      </c>
      <c r="F1033" s="2">
        <v>0</v>
      </c>
      <c r="G1033" s="3">
        <f t="shared" si="38"/>
        <v>13764.314349999999</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24100.329999999994</v>
      </c>
      <c r="D1034" s="2">
        <f>BILANCA!E29</f>
        <v>18744.700000000004</v>
      </c>
      <c r="E1034" s="2">
        <v>0</v>
      </c>
      <c r="F1034" s="2">
        <v>0</v>
      </c>
      <c r="G1034" s="3">
        <f t="shared" si="38"/>
        <v>1478.1535200000001</v>
      </c>
      <c r="H1034" s="3">
        <f t="shared" si="35"/>
        <v>0.6299999999901047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86592.65</v>
      </c>
      <c r="D1035" s="2">
        <f>BILANCA!E30</f>
        <v>72305.990000000005</v>
      </c>
      <c r="E1035" s="2">
        <v>0</v>
      </c>
      <c r="F1035" s="2">
        <v>0</v>
      </c>
      <c r="G1035" s="3">
        <f t="shared" si="38"/>
        <v>5780.1157500000008</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62492.32</v>
      </c>
      <c r="D1039" s="2">
        <f>BILANCA!E34</f>
        <v>53561.29</v>
      </c>
      <c r="E1039" s="2">
        <v>0</v>
      </c>
      <c r="F1039" s="2">
        <v>0</v>
      </c>
      <c r="G1039" s="3">
        <f t="shared" si="38"/>
        <v>4918.8321000000005</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39911.06</v>
      </c>
      <c r="D1050" s="2">
        <f>BILANCA!E45</f>
        <v>101211.47000000003</v>
      </c>
      <c r="E1050" s="2">
        <v>0</v>
      </c>
      <c r="F1050" s="2">
        <v>0</v>
      </c>
      <c r="G1050" s="3">
        <f t="shared" si="38"/>
        <v>9693.3600000000024</v>
      </c>
      <c r="H1050" s="3">
        <f t="shared" si="35"/>
        <v>0.53000000002793968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3200.26</v>
      </c>
      <c r="D1052" s="2">
        <f>BILANCA!E47</f>
        <v>3200.26</v>
      </c>
      <c r="E1052" s="2">
        <v>0</v>
      </c>
      <c r="F1052" s="2">
        <v>0</v>
      </c>
      <c r="G1052" s="3">
        <f t="shared" si="38"/>
        <v>403.23275999999998</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63889.17</v>
      </c>
      <c r="D1054" s="2">
        <f>BILANCA!E49</f>
        <v>147389.17000000001</v>
      </c>
      <c r="E1054" s="2">
        <v>0</v>
      </c>
      <c r="F1054" s="2">
        <v>0</v>
      </c>
      <c r="G1054" s="3">
        <f t="shared" si="38"/>
        <v>15781.370440000001</v>
      </c>
      <c r="H1054" s="3">
        <f t="shared" si="35"/>
        <v>0.34000000001105946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27178.37</v>
      </c>
      <c r="D1055" s="2">
        <f>BILANCA!E50</f>
        <v>49377.96</v>
      </c>
      <c r="E1055" s="2">
        <v>0</v>
      </c>
      <c r="F1055" s="2">
        <v>0</v>
      </c>
      <c r="G1055" s="3">
        <f t="shared" si="38"/>
        <v>5667.0430499999993</v>
      </c>
      <c r="H1055" s="3">
        <f t="shared" si="35"/>
        <v>0.40999999999985448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75133.42</v>
      </c>
      <c r="D1059" s="2">
        <f>BILANCA!E54</f>
        <v>72039.89</v>
      </c>
      <c r="E1059" s="2">
        <v>0</v>
      </c>
      <c r="F1059" s="2">
        <v>0</v>
      </c>
      <c r="G1059" s="3">
        <f t="shared" si="38"/>
        <v>10741.446800000002</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75133.42</v>
      </c>
      <c r="D1060" s="2">
        <f>BILANCA!E55</f>
        <v>72039.89</v>
      </c>
      <c r="E1060" s="2">
        <v>0</v>
      </c>
      <c r="F1060" s="2">
        <v>0</v>
      </c>
      <c r="G1060" s="3">
        <f t="shared" si="38"/>
        <v>10960.66</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16262.5</v>
      </c>
      <c r="E1061" s="2">
        <v>0</v>
      </c>
      <c r="F1061" s="2">
        <v>0</v>
      </c>
      <c r="G1061" s="3">
        <f t="shared" si="38"/>
        <v>1658.7749999999999</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16262.5</v>
      </c>
      <c r="E1062" s="2">
        <v>0</v>
      </c>
      <c r="F1062" s="2">
        <v>0</v>
      </c>
      <c r="G1062" s="3">
        <f t="shared" si="38"/>
        <v>1691.3</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6640.94</v>
      </c>
      <c r="D1068" s="2">
        <f>BILANCA!E63</f>
        <v>8138.52</v>
      </c>
      <c r="E1068" s="2">
        <v>0</v>
      </c>
      <c r="F1068" s="2">
        <v>0</v>
      </c>
      <c r="G1068" s="3">
        <f t="shared" si="38"/>
        <v>1329.2428400000001</v>
      </c>
      <c r="H1068" s="3">
        <f t="shared" si="35"/>
        <v>0.53999999999996362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6640.94</v>
      </c>
      <c r="D1069" s="2">
        <f>BILANCA!E64</f>
        <v>8138.52</v>
      </c>
      <c r="E1069" s="2">
        <v>0</v>
      </c>
      <c r="F1069" s="2">
        <v>0</v>
      </c>
      <c r="G1069" s="3">
        <f t="shared" si="38"/>
        <v>1352.1608200000001</v>
      </c>
      <c r="H1069" s="3">
        <f t="shared" si="35"/>
        <v>0.53999999999996362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101935.07</v>
      </c>
      <c r="D1074" s="2">
        <f>BILANCA!E69</f>
        <v>127047.15000000001</v>
      </c>
      <c r="E1074" s="2">
        <v>0</v>
      </c>
      <c r="F1074" s="2">
        <v>0</v>
      </c>
      <c r="G1074" s="3">
        <f t="shared" si="38"/>
        <v>22785.879680000002</v>
      </c>
      <c r="H1074" s="3">
        <f t="shared" si="35"/>
        <v>0.22000000001571607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1658.63</v>
      </c>
      <c r="D1075" s="2">
        <f>BILANCA!E70</f>
        <v>101812.8</v>
      </c>
      <c r="E1075" s="2">
        <v>0</v>
      </c>
      <c r="F1075" s="2">
        <v>0</v>
      </c>
      <c r="G1075" s="3">
        <f t="shared" si="38"/>
        <v>13343.47495</v>
      </c>
      <c r="H1075" s="3">
        <f t="shared" si="35"/>
        <v>0.56999999999698048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1658.63</v>
      </c>
      <c r="D1076" s="2">
        <f>BILANCA!E71</f>
        <v>101812.8</v>
      </c>
      <c r="E1076" s="2">
        <v>0</v>
      </c>
      <c r="F1076" s="2">
        <v>0</v>
      </c>
      <c r="G1076" s="3">
        <f t="shared" si="38"/>
        <v>13548.759180000003</v>
      </c>
      <c r="H1076" s="3">
        <f t="shared" si="35"/>
        <v>0.56999999999698048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1658.63</v>
      </c>
      <c r="D1078" s="2">
        <f>BILANCA!E73</f>
        <v>101812.8</v>
      </c>
      <c r="E1078" s="2">
        <v>0</v>
      </c>
      <c r="F1078" s="2">
        <v>0</v>
      </c>
      <c r="G1078" s="3">
        <f t="shared" si="38"/>
        <v>13959.327640000001</v>
      </c>
      <c r="H1078" s="3">
        <f t="shared" si="35"/>
        <v>0.56999999999698048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6838.38</v>
      </c>
      <c r="D1087" s="2">
        <f>BILANCA!E82</f>
        <v>8415.7199999999993</v>
      </c>
      <c r="E1087" s="2">
        <v>0</v>
      </c>
      <c r="F1087" s="2">
        <v>0</v>
      </c>
      <c r="G1087" s="3">
        <f t="shared" si="38"/>
        <v>1822.5761399999997</v>
      </c>
      <c r="H1087" s="3">
        <f t="shared" si="35"/>
        <v>0.66000000000076398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6838.38</v>
      </c>
      <c r="D1092" s="2">
        <f>BILANCA!E87</f>
        <v>8415.7199999999993</v>
      </c>
      <c r="E1092" s="2">
        <v>0</v>
      </c>
      <c r="F1092" s="2">
        <v>0</v>
      </c>
      <c r="G1092" s="3">
        <f t="shared" si="38"/>
        <v>1940.92524</v>
      </c>
      <c r="H1092" s="3">
        <f t="shared" si="35"/>
        <v>0.66000000000076398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11688.67</v>
      </c>
      <c r="D1152" s="2">
        <f>BILANCA!E147</f>
        <v>16818.63</v>
      </c>
      <c r="E1152" s="2">
        <v>0</v>
      </c>
      <c r="F1152" s="2">
        <v>0</v>
      </c>
      <c r="G1152" s="3">
        <f t="shared" si="38"/>
        <v>6436.2820599999995</v>
      </c>
      <c r="H1152" s="3">
        <f t="shared" si="41"/>
        <v>0.69999999999890861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12103.22</v>
      </c>
      <c r="D1165" s="2">
        <f>BILANCA!E160</f>
        <v>17276.080000000002</v>
      </c>
      <c r="E1165" s="2">
        <v>0</v>
      </c>
      <c r="F1165" s="2">
        <v>0</v>
      </c>
      <c r="G1165" s="3">
        <f t="shared" si="38"/>
        <v>7231.5839000000005</v>
      </c>
      <c r="H1165" s="3">
        <f t="shared" si="41"/>
        <v>0.30000000000109139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414.55</v>
      </c>
      <c r="D1169" s="2">
        <f>BILANCA!E164</f>
        <v>457.45</v>
      </c>
      <c r="E1169" s="2">
        <v>0</v>
      </c>
      <c r="F1169" s="2">
        <v>0</v>
      </c>
      <c r="G1169" s="3">
        <f t="shared" si="38"/>
        <v>211.38254999999998</v>
      </c>
      <c r="H1169" s="3">
        <f t="shared" si="41"/>
        <v>0.89999999999997726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81749.39</v>
      </c>
      <c r="D1176" s="2">
        <f>BILANCA!E171</f>
        <v>0</v>
      </c>
      <c r="E1176" s="2">
        <v>0</v>
      </c>
      <c r="F1176" s="2">
        <v>0</v>
      </c>
      <c r="G1176" s="3">
        <f t="shared" si="38"/>
        <v>13570.398740000001</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714.88</v>
      </c>
      <c r="D1177" s="2">
        <f>BILANCA!E172</f>
        <v>0</v>
      </c>
      <c r="E1177" s="2">
        <v>0</v>
      </c>
      <c r="F1177" s="2">
        <v>0</v>
      </c>
      <c r="G1177" s="3">
        <f t="shared" si="38"/>
        <v>119.38496000000001</v>
      </c>
      <c r="H1177" s="3">
        <f t="shared" si="41"/>
        <v>0.12000000000000455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81034.509999999995</v>
      </c>
      <c r="D1179" s="2">
        <f>BILANCA!E174</f>
        <v>0</v>
      </c>
      <c r="E1179" s="2">
        <v>0</v>
      </c>
      <c r="F1179" s="2">
        <v>0</v>
      </c>
      <c r="G1179" s="3">
        <f t="shared" si="38"/>
        <v>13694.832189999999</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1128953.3700000001</v>
      </c>
      <c r="D1180" s="2">
        <f>BILANCA!E176</f>
        <v>1259994.9200000002</v>
      </c>
      <c r="E1180" s="2">
        <v>0</v>
      </c>
      <c r="F1180" s="2">
        <v>0</v>
      </c>
      <c r="G1180" s="3">
        <f t="shared" si="38"/>
        <v>620320.34570000018</v>
      </c>
      <c r="H1180" s="3">
        <f t="shared" si="41"/>
        <v>0.44999999995343387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159466.49</v>
      </c>
      <c r="D1181" s="2">
        <f>BILANCA!E177</f>
        <v>102910.61</v>
      </c>
      <c r="E1181" s="2">
        <v>0</v>
      </c>
      <c r="F1181" s="2">
        <v>0</v>
      </c>
      <c r="G1181" s="3">
        <f t="shared" si="38"/>
        <v>62464.198410000012</v>
      </c>
      <c r="H1181" s="3">
        <f t="shared" si="41"/>
        <v>0.8799999999901047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159120.29999999999</v>
      </c>
      <c r="D1182" s="2">
        <f>BILANCA!E178</f>
        <v>102564.42</v>
      </c>
      <c r="E1182" s="2">
        <v>0</v>
      </c>
      <c r="F1182" s="2">
        <v>0</v>
      </c>
      <c r="G1182" s="3">
        <f t="shared" si="38"/>
        <v>62650.852079999997</v>
      </c>
      <c r="H1182" s="3">
        <f t="shared" si="41"/>
        <v>0.71999999998661224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79484.22</v>
      </c>
      <c r="D1183" s="2">
        <f>BILANCA!E179</f>
        <v>92064.55</v>
      </c>
      <c r="E1183" s="2">
        <v>0</v>
      </c>
      <c r="F1183" s="2">
        <v>0</v>
      </c>
      <c r="G1183" s="3">
        <f t="shared" si="38"/>
        <v>45605.104359999998</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79593.58</v>
      </c>
      <c r="D1184" s="2">
        <f>BILANCA!E180</f>
        <v>10228.530000000001</v>
      </c>
      <c r="E1184" s="2">
        <v>0</v>
      </c>
      <c r="F1184" s="2">
        <v>0</v>
      </c>
      <c r="G1184" s="3">
        <f t="shared" si="38"/>
        <v>17408.81136</v>
      </c>
      <c r="H1184" s="3">
        <f t="shared" si="41"/>
        <v>0.88999999999759893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42.5</v>
      </c>
      <c r="D1185" s="2">
        <f>BILANCA!E181</f>
        <v>55.34</v>
      </c>
      <c r="E1185" s="2">
        <v>0</v>
      </c>
      <c r="F1185" s="2">
        <v>0</v>
      </c>
      <c r="G1185" s="3">
        <f t="shared" si="38"/>
        <v>26.8065</v>
      </c>
      <c r="H1185" s="3">
        <f t="shared" si="41"/>
        <v>0.84000000000000341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42.5</v>
      </c>
      <c r="D1188" s="2">
        <f>BILANCA!E184</f>
        <v>55.34</v>
      </c>
      <c r="E1188" s="2">
        <v>0</v>
      </c>
      <c r="F1188" s="2">
        <v>0</v>
      </c>
      <c r="G1188" s="3">
        <f t="shared" si="38"/>
        <v>27.266039999999997</v>
      </c>
      <c r="H1188" s="3">
        <f t="shared" si="41"/>
        <v>0.84000000000000341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216</v>
      </c>
      <c r="E1200" s="2">
        <v>0</v>
      </c>
      <c r="F1200" s="2">
        <v>0</v>
      </c>
      <c r="G1200" s="3">
        <f t="shared" si="38"/>
        <v>82.08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346.19</v>
      </c>
      <c r="D1251" s="2">
        <f>BILANCA!E247</f>
        <v>346.19</v>
      </c>
      <c r="E1251" s="2">
        <v>0</v>
      </c>
      <c r="F1251" s="2">
        <v>0</v>
      </c>
      <c r="G1251" s="3">
        <f>B1251/1000*C1251+B1251/500*D1251</f>
        <v>250.29536999999999</v>
      </c>
      <c r="H1251" s="3">
        <f>ABS(C1251-ROUND(C1251,0))+ABS(D1251-ROUND(D1251,0))</f>
        <v>0.37999999999999545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969486.88</v>
      </c>
      <c r="D1255" s="2">
        <f>BILANCA!E251</f>
        <v>1157084.31</v>
      </c>
      <c r="E1255" s="2">
        <v>0</v>
      </c>
      <c r="F1255" s="2">
        <v>0</v>
      </c>
      <c r="G1255" s="3">
        <f t="shared" si="38"/>
        <v>804495.59749999992</v>
      </c>
      <c r="H1255" s="3">
        <f t="shared" si="41"/>
        <v>0.43000000005122274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1019505.72</v>
      </c>
      <c r="D1256" s="2">
        <f>BILANCA!E252</f>
        <v>1123937.6100000001</v>
      </c>
      <c r="E1256" s="2">
        <v>0</v>
      </c>
      <c r="F1256" s="2">
        <v>0</v>
      </c>
      <c r="G1256" s="3">
        <f t="shared" si="38"/>
        <v>803775.71123999998</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1019505.72</v>
      </c>
      <c r="D1257" s="2">
        <f>BILANCA!E253</f>
        <v>1123937.6100000001</v>
      </c>
      <c r="E1257" s="2">
        <v>0</v>
      </c>
      <c r="F1257" s="2">
        <v>0</v>
      </c>
      <c r="G1257" s="3">
        <f t="shared" si="38"/>
        <v>807043.09218000004</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-61707.51</v>
      </c>
      <c r="D1259" s="2">
        <f>BILANCA!E255</f>
        <v>16328.07</v>
      </c>
      <c r="E1259" s="2">
        <v>0</v>
      </c>
      <c r="F1259" s="2">
        <v>0</v>
      </c>
      <c r="G1259" s="3">
        <f t="shared" si="38"/>
        <v>-7233.7911300000005</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16328.07</v>
      </c>
      <c r="E1260" s="2">
        <v>0</v>
      </c>
      <c r="F1260" s="2">
        <v>0</v>
      </c>
      <c r="G1260" s="3">
        <f t="shared" si="38"/>
        <v>8164.0349999999999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8328.07</v>
      </c>
      <c r="E1261" s="2">
        <v>0</v>
      </c>
      <c r="F1261" s="2">
        <v>0</v>
      </c>
      <c r="G1261" s="3">
        <f t="shared" si="38"/>
        <v>4180.6911399999999</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8000</v>
      </c>
      <c r="E1262" s="2">
        <v>0</v>
      </c>
      <c r="F1262" s="2">
        <v>0</v>
      </c>
      <c r="G1262" s="3">
        <f t="shared" si="38"/>
        <v>4032</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61707.51</v>
      </c>
      <c r="D1264" s="2">
        <f>BILANCA!E260</f>
        <v>0</v>
      </c>
      <c r="E1264" s="2">
        <v>0</v>
      </c>
      <c r="F1264" s="2">
        <v>0</v>
      </c>
      <c r="G1264" s="3">
        <f t="shared" si="38"/>
        <v>15673.707540000001</v>
      </c>
      <c r="H1264" s="3">
        <f t="shared" si="41"/>
        <v>0.48999999999796273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61707.51</v>
      </c>
      <c r="D1265" s="2">
        <f>BILANCA!E261</f>
        <v>0</v>
      </c>
      <c r="E1265" s="2">
        <v>0</v>
      </c>
      <c r="F1265" s="2">
        <v>0</v>
      </c>
      <c r="G1265" s="3">
        <f t="shared" si="38"/>
        <v>15735.415050000001</v>
      </c>
      <c r="H1265" s="3">
        <f t="shared" si="41"/>
        <v>0.48999999999796273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11688.67</v>
      </c>
      <c r="D1278" s="2">
        <f>BILANCA!E274</f>
        <v>16818.63</v>
      </c>
      <c r="E1278" s="2">
        <v>0</v>
      </c>
      <c r="F1278" s="2">
        <v>0</v>
      </c>
      <c r="G1278" s="3">
        <f t="shared" si="38"/>
        <v>12147.349240000001</v>
      </c>
      <c r="H1278" s="3">
        <f t="shared" si="41"/>
        <v>0.69999999999890861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11688.67</v>
      </c>
      <c r="D1291" s="2">
        <f>BILANCA!E287</f>
        <v>16818.63</v>
      </c>
      <c r="E1291" s="2">
        <v>0</v>
      </c>
      <c r="F1291" s="2">
        <v>0</v>
      </c>
      <c r="G1291" s="3">
        <f t="shared" si="48"/>
        <v>12736.586330000002</v>
      </c>
      <c r="H1291" s="3">
        <f t="shared" si="49"/>
        <v>0.69999999999890861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83919.9</v>
      </c>
      <c r="D1301" s="2">
        <f>BILANCA!E297</f>
        <v>95327.23</v>
      </c>
      <c r="E1301" s="2">
        <v>0</v>
      </c>
      <c r="F1301" s="2">
        <v>0</v>
      </c>
      <c r="G1301" s="3">
        <f t="shared" si="38"/>
        <v>79901.138759999987</v>
      </c>
      <c r="H1301" s="3">
        <f t="shared" si="41"/>
        <v>0.33000000000174623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83919.9</v>
      </c>
      <c r="D1302" s="2">
        <f>BILANCA!E298</f>
        <v>95327.23</v>
      </c>
      <c r="E1302" s="2">
        <v>0</v>
      </c>
      <c r="F1302" s="2">
        <v>0</v>
      </c>
      <c r="G1302" s="3">
        <f t="shared" si="38"/>
        <v>80175.713119999986</v>
      </c>
      <c r="H1302" s="3">
        <f t="shared" si="41"/>
        <v>0.33000000000174623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4150.22</v>
      </c>
      <c r="D1305" s="2">
        <f>BILANCA!E302</f>
        <v>3856.04</v>
      </c>
      <c r="E1305" s="2">
        <v>0</v>
      </c>
      <c r="F1305" s="2">
        <v>0</v>
      </c>
      <c r="G1305" s="3">
        <f t="shared" si="38"/>
        <v>3499.3784999999998</v>
      </c>
      <c r="H1305" s="3">
        <f t="shared" si="41"/>
        <v>0.26000000000021828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7953</v>
      </c>
      <c r="D1306" s="2">
        <f>BILANCA!E303</f>
        <v>13420.04</v>
      </c>
      <c r="E1306" s="2">
        <v>0</v>
      </c>
      <c r="F1306" s="2">
        <v>0</v>
      </c>
      <c r="G1306" s="3">
        <f t="shared" si="38"/>
        <v>10298.751680000001</v>
      </c>
      <c r="H1306" s="3">
        <f t="shared" si="41"/>
        <v>4.0000000000873115E-2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11688.67</v>
      </c>
      <c r="D1307" s="2">
        <f>BILANCA!E304</f>
        <v>16818.63</v>
      </c>
      <c r="E1307" s="2">
        <v>0</v>
      </c>
      <c r="F1307" s="2">
        <v>0</v>
      </c>
      <c r="G1307" s="3">
        <f>B1307/1000*C1307+B1307/500*D1307</f>
        <v>13461.80121</v>
      </c>
      <c r="H1307" s="3">
        <f>ABS(C1307-ROUND(C1307,0))+ABS(D1307-ROUND(D1307,0))</f>
        <v>0.69999999999890861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6838.38</v>
      </c>
      <c r="D1311" s="2">
        <f>BILANCA!E308</f>
        <v>8415.7199999999993</v>
      </c>
      <c r="E1311" s="2">
        <v>0</v>
      </c>
      <c r="F1311" s="2">
        <v>0</v>
      </c>
      <c r="G1311" s="3">
        <f t="shared" si="52"/>
        <v>7124.6158199999991</v>
      </c>
      <c r="H1311" s="3">
        <f t="shared" si="41"/>
        <v>0.66000000000076398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46600.58</v>
      </c>
      <c r="D1339" s="2">
        <f>BILANCA!E336</f>
        <v>92640.05</v>
      </c>
      <c r="E1339" s="2">
        <v>0</v>
      </c>
      <c r="F1339" s="2">
        <v>0</v>
      </c>
      <c r="G1339" s="3">
        <f t="shared" si="52"/>
        <v>76288.743720000013</v>
      </c>
      <c r="H1339" s="3">
        <f t="shared" si="41"/>
        <v>0.47000000000116415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112519.72</v>
      </c>
      <c r="D1340" s="2">
        <f>BILANCA!E337</f>
        <v>9924.3700000000008</v>
      </c>
      <c r="E1340" s="2">
        <v>0</v>
      </c>
      <c r="F1340" s="2">
        <v>0</v>
      </c>
      <c r="G1340" s="3">
        <f t="shared" si="52"/>
        <v>43681.591800000009</v>
      </c>
      <c r="H1340" s="3">
        <f t="shared" si="41"/>
        <v>0.6499999999996362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216</v>
      </c>
      <c r="E1347" s="2">
        <v>0</v>
      </c>
      <c r="F1347" s="2">
        <v>0</v>
      </c>
      <c r="G1347" s="3">
        <f t="shared" si="52"/>
        <v>145.584</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346.19</v>
      </c>
      <c r="D1370" s="2">
        <f>BILANCA!E367</f>
        <v>346.19</v>
      </c>
      <c r="E1370" s="2">
        <v>0</v>
      </c>
      <c r="F1370" s="2">
        <v>0</v>
      </c>
      <c r="G1370" s="3">
        <f t="shared" si="57"/>
        <v>373.8852</v>
      </c>
      <c r="H1370" s="3">
        <f t="shared" si="58"/>
        <v>0.37999999999999545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83919.9</v>
      </c>
      <c r="D1394" s="2">
        <f>BILANCA!E391</f>
        <v>95327.23</v>
      </c>
      <c r="E1394" s="2">
        <v>0</v>
      </c>
      <c r="F1394" s="2">
        <v>0</v>
      </c>
      <c r="G1394" s="3">
        <f t="shared" si="61"/>
        <v>105436.55424</v>
      </c>
      <c r="H1394" s="3">
        <f t="shared" si="62"/>
        <v>0.33000000000174623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1460385.32</v>
      </c>
      <c r="D1525" s="2">
        <f>'RAS-funkcijski'!E129</f>
        <v>1743116.5</v>
      </c>
      <c r="E1525" s="2">
        <v>0</v>
      </c>
      <c r="F1525" s="2">
        <v>0</v>
      </c>
      <c r="G1525" s="3">
        <f t="shared" si="52"/>
        <v>618327.29</v>
      </c>
      <c r="H1525" s="3">
        <f t="shared" si="63"/>
        <v>0.82000000006519258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1460385.32</v>
      </c>
      <c r="D1529" s="2">
        <f>'RAS-funkcijski'!E133</f>
        <v>1743116.5</v>
      </c>
      <c r="E1529" s="2">
        <v>0</v>
      </c>
      <c r="F1529" s="2">
        <v>0</v>
      </c>
      <c r="G1529" s="3">
        <f t="shared" si="52"/>
        <v>638113.76328000007</v>
      </c>
      <c r="H1529" s="3">
        <f t="shared" si="63"/>
        <v>0.82000000006519258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1460385.32</v>
      </c>
      <c r="D1537" s="14">
        <f>'RAS-funkcijski'!E141</f>
        <v>1743116.5</v>
      </c>
      <c r="E1537" s="14">
        <v>0</v>
      </c>
      <c r="F1537" s="14">
        <v>0</v>
      </c>
      <c r="G1537" s="15">
        <f t="shared" si="52"/>
        <v>677686.70984000002</v>
      </c>
      <c r="H1537" s="15">
        <f t="shared" si="63"/>
        <v>0.82000000006519258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61731.64</v>
      </c>
      <c r="E1538" s="7">
        <v>0</v>
      </c>
      <c r="F1538" s="7">
        <v>0</v>
      </c>
      <c r="G1538" s="8">
        <f t="shared" si="52"/>
        <v>123.46328</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61731.64</v>
      </c>
      <c r="E1539" s="2">
        <v>0</v>
      </c>
      <c r="F1539" s="2">
        <v>0</v>
      </c>
      <c r="G1539" s="3">
        <f t="shared" si="52"/>
        <v>246.92655999999999</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61731.64</v>
      </c>
      <c r="E1540" s="2">
        <v>0</v>
      </c>
      <c r="F1540" s="2">
        <v>0</v>
      </c>
      <c r="G1540" s="3">
        <f t="shared" si="52"/>
        <v>370.38983999999999</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61731.64</v>
      </c>
      <c r="E1542" s="2">
        <v>0</v>
      </c>
      <c r="F1542" s="2">
        <v>0</v>
      </c>
      <c r="G1542" s="3">
        <f t="shared" si="52"/>
        <v>617.31640000000004</v>
      </c>
      <c r="H1542" s="3">
        <f t="shared" si="63"/>
        <v>0.36000000000058208</v>
      </c>
      <c r="I1542" s="11">
        <f t="shared" si="64"/>
        <v>222.23390400035933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159466.49</v>
      </c>
      <c r="D1582" s="7"/>
      <c r="E1582" s="7">
        <v>0</v>
      </c>
      <c r="F1582" s="7">
        <v>0</v>
      </c>
      <c r="G1582" s="8">
        <f t="shared" ref="G1582:G1686" si="70">B1582/1000*C1582</f>
        <v>159.46648999999999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1693593.46</v>
      </c>
      <c r="D1583" s="2">
        <v>0</v>
      </c>
      <c r="E1583" s="2">
        <v>0</v>
      </c>
      <c r="F1583" s="2">
        <v>0</v>
      </c>
      <c r="G1583" s="3">
        <f t="shared" si="70"/>
        <v>3387.1869200000001</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1527429.93</v>
      </c>
      <c r="D1585" s="2">
        <v>0</v>
      </c>
      <c r="E1585" s="2">
        <v>0</v>
      </c>
      <c r="F1585" s="2">
        <v>0</v>
      </c>
      <c r="G1585" s="3">
        <f t="shared" si="70"/>
        <v>6109.7197200000001</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1104875.46</v>
      </c>
      <c r="D1586" s="2">
        <v>0</v>
      </c>
      <c r="E1586" s="2">
        <v>0</v>
      </c>
      <c r="F1586" s="2">
        <v>0</v>
      </c>
      <c r="G1586" s="3">
        <f t="shared" si="70"/>
        <v>5524.3773000000001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411948.74</v>
      </c>
      <c r="D1587" s="2">
        <v>0</v>
      </c>
      <c r="E1587" s="2">
        <v>0</v>
      </c>
      <c r="F1587" s="2">
        <v>0</v>
      </c>
      <c r="G1587" s="3">
        <f t="shared" si="70"/>
        <v>2471.6924399999998</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522.57000000000005</v>
      </c>
      <c r="D1588" s="2">
        <v>0</v>
      </c>
      <c r="E1588" s="2">
        <v>0</v>
      </c>
      <c r="F1588" s="2">
        <v>0</v>
      </c>
      <c r="G1588" s="3">
        <f t="shared" si="70"/>
        <v>3.6579900000000003</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6889.16</v>
      </c>
      <c r="D1591" s="2">
        <v>0</v>
      </c>
      <c r="E1591" s="2">
        <v>0</v>
      </c>
      <c r="F1591" s="2">
        <v>0</v>
      </c>
      <c r="G1591" s="3">
        <f t="shared" si="70"/>
        <v>68.891599999999997</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3194</v>
      </c>
      <c r="D1593" s="2">
        <v>0</v>
      </c>
      <c r="E1593" s="2">
        <v>0</v>
      </c>
      <c r="F1593" s="2">
        <v>0</v>
      </c>
      <c r="G1593" s="3">
        <f t="shared" si="70"/>
        <v>38.328000000000003</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166163.53</v>
      </c>
      <c r="D1594" s="2">
        <v>0</v>
      </c>
      <c r="E1594" s="2">
        <v>0</v>
      </c>
      <c r="F1594" s="2">
        <v>0</v>
      </c>
      <c r="G1594" s="3">
        <f t="shared" si="70"/>
        <v>2160.1258899999998</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1750149.3399999999</v>
      </c>
      <c r="D1602" s="2">
        <v>0</v>
      </c>
      <c r="E1602" s="2">
        <v>0</v>
      </c>
      <c r="F1602" s="2">
        <v>0</v>
      </c>
      <c r="G1602" s="3">
        <f t="shared" si="70"/>
        <v>36753.136140000002</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1583985.8099999998</v>
      </c>
      <c r="D1604" s="2">
        <v>0</v>
      </c>
      <c r="E1604" s="2">
        <v>0</v>
      </c>
      <c r="F1604" s="2">
        <v>0</v>
      </c>
      <c r="G1604" s="3">
        <f t="shared" si="70"/>
        <v>36431.673629999998</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1092295.1299999999</v>
      </c>
      <c r="D1605" s="2">
        <v>0</v>
      </c>
      <c r="E1605" s="2">
        <v>0</v>
      </c>
      <c r="F1605" s="2">
        <v>0</v>
      </c>
      <c r="G1605" s="3">
        <f t="shared" si="70"/>
        <v>26215.083119999999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481313.79</v>
      </c>
      <c r="D1606" s="2">
        <v>0</v>
      </c>
      <c r="E1606" s="2">
        <v>0</v>
      </c>
      <c r="F1606" s="2">
        <v>0</v>
      </c>
      <c r="G1606" s="3">
        <f t="shared" si="70"/>
        <v>12032.84475</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509.73</v>
      </c>
      <c r="D1607" s="2">
        <v>0</v>
      </c>
      <c r="E1607" s="2">
        <v>0</v>
      </c>
      <c r="F1607" s="2">
        <v>0</v>
      </c>
      <c r="G1607" s="3">
        <f t="shared" si="70"/>
        <v>13.252979999999999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6889.16</v>
      </c>
      <c r="D1610" s="2">
        <v>0</v>
      </c>
      <c r="E1610" s="2">
        <v>0</v>
      </c>
      <c r="F1610" s="2">
        <v>0</v>
      </c>
      <c r="G1610" s="3">
        <f t="shared" si="70"/>
        <v>199.78564</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2978</v>
      </c>
      <c r="D1612" s="2">
        <v>0</v>
      </c>
      <c r="E1612" s="2">
        <v>0</v>
      </c>
      <c r="F1612" s="2">
        <v>0</v>
      </c>
      <c r="G1612" s="3">
        <f t="shared" si="70"/>
        <v>92.317999999999998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166163.53</v>
      </c>
      <c r="D1613" s="2">
        <v>0</v>
      </c>
      <c r="E1613" s="2">
        <v>0</v>
      </c>
      <c r="F1613" s="2">
        <v>0</v>
      </c>
      <c r="G1613" s="3">
        <f t="shared" si="70"/>
        <v>5317.2329600000003</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102910.6100000001</v>
      </c>
      <c r="D1621" s="2">
        <v>0</v>
      </c>
      <c r="E1621" s="2">
        <v>0</v>
      </c>
      <c r="F1621" s="2">
        <v>0</v>
      </c>
      <c r="G1621" s="3">
        <f t="shared" si="70"/>
        <v>4116.4244000000044</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1323</v>
      </c>
      <c r="D1622" s="2">
        <v>0</v>
      </c>
      <c r="E1622" s="2">
        <v>0</v>
      </c>
      <c r="F1622" s="2">
        <v>0</v>
      </c>
      <c r="G1622" s="3">
        <f t="shared" si="70"/>
        <v>54.243000000000002</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v>
      </c>
      <c r="D1623" s="2">
        <v>0</v>
      </c>
      <c r="E1623" s="2">
        <v>0</v>
      </c>
      <c r="F1623" s="2">
        <v>0</v>
      </c>
      <c r="G1623" s="3">
        <f t="shared" si="70"/>
        <v>1.26</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v>
      </c>
      <c r="D1624" s="2">
        <v>0</v>
      </c>
      <c r="E1624" s="2">
        <v>0</v>
      </c>
      <c r="F1624" s="2">
        <v>0</v>
      </c>
      <c r="G1624" s="3">
        <f t="shared" si="70"/>
        <v>1.2899999999999998</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1293</v>
      </c>
      <c r="D1628" s="2">
        <v>0</v>
      </c>
      <c r="E1628" s="2">
        <v>0</v>
      </c>
      <c r="F1628" s="2">
        <v>0</v>
      </c>
      <c r="G1628" s="3">
        <f t="shared" si="70"/>
        <v>60.771000000000001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1077</v>
      </c>
      <c r="D1634" s="2">
        <v>0</v>
      </c>
      <c r="E1634" s="2">
        <v>0</v>
      </c>
      <c r="F1634" s="2">
        <v>0</v>
      </c>
      <c r="G1634" s="3">
        <f t="shared" si="70"/>
        <v>57.080999999999996</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1077</v>
      </c>
      <c r="D1635" s="2">
        <v>0</v>
      </c>
      <c r="E1635" s="2">
        <v>0</v>
      </c>
      <c r="F1635" s="2">
        <v>0</v>
      </c>
      <c r="G1635" s="3">
        <f t="shared" si="70"/>
        <v>58.158000000000001</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216</v>
      </c>
      <c r="D1664" s="2">
        <v>0</v>
      </c>
      <c r="E1664" s="2">
        <v>0</v>
      </c>
      <c r="F1664" s="2">
        <v>0</v>
      </c>
      <c r="G1664" s="3">
        <f t="shared" si="70"/>
        <v>17.928000000000001</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216</v>
      </c>
      <c r="D1665" s="2">
        <v>0</v>
      </c>
      <c r="E1665" s="2">
        <v>0</v>
      </c>
      <c r="F1665" s="2">
        <v>0</v>
      </c>
      <c r="G1665" s="3">
        <f t="shared" si="70"/>
        <v>18.144000000000002</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101587.61</v>
      </c>
      <c r="D1681" s="2">
        <v>0</v>
      </c>
      <c r="E1681" s="2">
        <v>0</v>
      </c>
      <c r="F1681" s="2">
        <v>0</v>
      </c>
      <c r="G1681" s="3">
        <f t="shared" si="70"/>
        <v>10158.761</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101587.61</v>
      </c>
      <c r="D1683" s="2">
        <v>0</v>
      </c>
      <c r="E1683" s="2">
        <v>0</v>
      </c>
      <c r="F1683" s="2">
        <v>0</v>
      </c>
      <c r="G1683" s="3">
        <f t="shared" si="70"/>
        <v>10361.93622</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7899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1370528.49</v>
      </c>
      <c r="I17" s="275">
        <f>'PR-RAS'!E6</f>
        <v>1821152.08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1370465.2299999997</v>
      </c>
      <c r="I18" s="275">
        <f>'PR-RAS'!E152</f>
        <v>1576952.97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16328.070000000072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61707.509999999842</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1027018.3</v>
      </c>
      <c r="I22" s="275">
        <f>BILANCA!E7</f>
        <v>1132947.7700000003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101935.07</v>
      </c>
      <c r="I23" s="275">
        <f>BILANCA!E69</f>
        <v>127047.15000000001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159466.49</v>
      </c>
      <c r="I24" s="275">
        <f>BILANCA!E177</f>
        <v>102910.61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969486.88</v>
      </c>
      <c r="I25" s="275">
        <f>BILANCA!E251</f>
        <v>1157084.31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1460385.32</v>
      </c>
      <c r="I31" s="275">
        <f>'RAS-funkcijski'!E141</f>
        <v>1743116.5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61731.64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159466.49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102910.6100000001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1323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101587.61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37" sqref="B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1370528.49</v>
      </c>
      <c r="E6" s="60">
        <f>E7+E43+E49+E82+E106+E125+E134+E140</f>
        <v>1821152.08</v>
      </c>
      <c r="F6" s="45">
        <f t="shared" ref="F6:F132" si="0">IF(D6&lt;&gt;0,IF(E6/D6&gt;=100,"&gt;&gt;100",E6/D6*100),"-")</f>
        <v>132.87954926059217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7020</v>
      </c>
      <c r="E49" s="60">
        <f>E50+E53+E58+E61+E64+E68+E71+E74+E77</f>
        <v>6480</v>
      </c>
      <c r="F49" s="45">
        <f t="shared" si="0"/>
        <v>92.307692307692307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7020</v>
      </c>
      <c r="E68" s="60">
        <f t="shared" si="11"/>
        <v>6480</v>
      </c>
      <c r="F68" s="45">
        <f t="shared" si="0"/>
        <v>92.307692307692307</v>
      </c>
    </row>
    <row r="69" spans="1:6" ht="12.75" customHeight="1" x14ac:dyDescent="0.2">
      <c r="A69" s="63" t="s">
        <v>141</v>
      </c>
      <c r="B69" s="64" t="s">
        <v>142</v>
      </c>
      <c r="C69" s="247" t="s">
        <v>141</v>
      </c>
      <c r="D69" s="194">
        <v>7020</v>
      </c>
      <c r="E69" s="194">
        <v>6480</v>
      </c>
      <c r="F69" s="45">
        <f t="shared" si="0"/>
        <v>92.307692307692307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16.37</v>
      </c>
      <c r="E82" s="60">
        <f t="shared" si="15"/>
        <v>19.63</v>
      </c>
      <c r="F82" s="45">
        <f t="shared" si="0"/>
        <v>119.91447770311545</v>
      </c>
    </row>
    <row r="83" spans="1:6" ht="12.75" customHeight="1" x14ac:dyDescent="0.2">
      <c r="A83" s="63">
        <v>641</v>
      </c>
      <c r="B83" s="64" t="s">
        <v>169</v>
      </c>
      <c r="C83" s="247" t="s">
        <v>170</v>
      </c>
      <c r="D83" s="60">
        <f t="shared" ref="D83:E83" si="16">SUM(D84:D90)</f>
        <v>16.37</v>
      </c>
      <c r="E83" s="60">
        <f t="shared" si="16"/>
        <v>19.63</v>
      </c>
      <c r="F83" s="45">
        <f t="shared" si="0"/>
        <v>119.91447770311545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16.37</v>
      </c>
      <c r="E85" s="194">
        <v>19.63</v>
      </c>
      <c r="F85" s="45">
        <f t="shared" si="0"/>
        <v>119.91447770311545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625021.89</v>
      </c>
      <c r="E106" s="60">
        <f>E107+E112+E120+E124</f>
        <v>629416.07999999996</v>
      </c>
      <c r="F106" s="45">
        <f t="shared" si="0"/>
        <v>100.70304577652472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625021.89</v>
      </c>
      <c r="E112" s="60">
        <f t="shared" si="20"/>
        <v>629416.07999999996</v>
      </c>
      <c r="F112" s="45">
        <f t="shared" si="0"/>
        <v>100.70304577652472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625021.89</v>
      </c>
      <c r="E117" s="194">
        <v>629416.07999999996</v>
      </c>
      <c r="F117" s="45">
        <f t="shared" si="0"/>
        <v>100.70304577652472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25198.58</v>
      </c>
      <c r="E125" s="60">
        <f t="shared" si="22"/>
        <v>28000</v>
      </c>
      <c r="F125" s="45">
        <f t="shared" si="0"/>
        <v>111.11737248686235</v>
      </c>
    </row>
    <row r="126" spans="1:6" ht="12.75" customHeight="1" x14ac:dyDescent="0.2">
      <c r="A126" s="63">
        <v>661</v>
      </c>
      <c r="B126" s="65" t="s">
        <v>255</v>
      </c>
      <c r="C126" s="247" t="s">
        <v>256</v>
      </c>
      <c r="D126" s="60">
        <f t="shared" ref="D126:E126" si="23">SUM(D127:D128)</f>
        <v>24523.58</v>
      </c>
      <c r="E126" s="60">
        <f t="shared" si="23"/>
        <v>20000</v>
      </c>
      <c r="F126" s="45">
        <f t="shared" si="0"/>
        <v>81.55416134185954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24523.58</v>
      </c>
      <c r="E128" s="194">
        <v>20000</v>
      </c>
      <c r="F128" s="45">
        <f t="shared" si="0"/>
        <v>81.55416134185954</v>
      </c>
    </row>
    <row r="129" spans="1:6" ht="36" x14ac:dyDescent="0.2">
      <c r="A129" s="63">
        <v>663</v>
      </c>
      <c r="B129" s="182" t="s">
        <v>261</v>
      </c>
      <c r="C129" s="247" t="s">
        <v>262</v>
      </c>
      <c r="D129" s="60">
        <f t="shared" ref="D129:E129" si="24">SUM(D130:D133)</f>
        <v>675</v>
      </c>
      <c r="E129" s="60">
        <f t="shared" si="24"/>
        <v>8000</v>
      </c>
      <c r="F129" s="45">
        <f t="shared" si="0"/>
        <v>1185.1851851851852</v>
      </c>
    </row>
    <row r="130" spans="1:6" ht="12.75" customHeight="1" x14ac:dyDescent="0.2">
      <c r="A130" s="63">
        <v>6631</v>
      </c>
      <c r="B130" s="65" t="s">
        <v>263</v>
      </c>
      <c r="C130" s="247" t="s">
        <v>264</v>
      </c>
      <c r="D130" s="194">
        <v>675</v>
      </c>
      <c r="E130" s="194"/>
      <c r="F130" s="45">
        <f t="shared" si="0"/>
        <v>0</v>
      </c>
    </row>
    <row r="131" spans="1:6" ht="12.75" customHeight="1" x14ac:dyDescent="0.2">
      <c r="A131" s="63">
        <v>6632</v>
      </c>
      <c r="B131" s="182" t="s">
        <v>265</v>
      </c>
      <c r="C131" s="247" t="s">
        <v>266</v>
      </c>
      <c r="D131" s="194">
        <v>0</v>
      </c>
      <c r="E131" s="194">
        <v>8000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713271.65</v>
      </c>
      <c r="E134" s="60">
        <f t="shared" si="25"/>
        <v>1157236.3700000001</v>
      </c>
      <c r="F134" s="45">
        <f t="shared" ref="F134:F229" si="26">IF(D134&lt;&gt;0,IF(E134/D134&gt;=100,"&gt;&gt;100",E134/D134*100),"-")</f>
        <v>162.24342717112057</v>
      </c>
    </row>
    <row r="135" spans="1:6" ht="24" x14ac:dyDescent="0.2">
      <c r="A135" s="63">
        <v>671</v>
      </c>
      <c r="B135" s="182" t="s">
        <v>273</v>
      </c>
      <c r="C135" s="247" t="s">
        <v>274</v>
      </c>
      <c r="D135" s="60">
        <f t="shared" ref="D135:E135" si="27">SUM(D136:D138)</f>
        <v>713271.65</v>
      </c>
      <c r="E135" s="60">
        <f t="shared" si="27"/>
        <v>1157236.3700000001</v>
      </c>
      <c r="F135" s="45">
        <f t="shared" si="26"/>
        <v>162.24342717112057</v>
      </c>
    </row>
    <row r="136" spans="1:6" ht="12.75" customHeight="1" x14ac:dyDescent="0.2">
      <c r="A136" s="63">
        <v>6711</v>
      </c>
      <c r="B136" s="65" t="s">
        <v>275</v>
      </c>
      <c r="C136" s="247" t="s">
        <v>276</v>
      </c>
      <c r="D136" s="194">
        <v>623580.5</v>
      </c>
      <c r="E136" s="194">
        <v>1010799.62</v>
      </c>
      <c r="F136" s="45">
        <f t="shared" si="26"/>
        <v>162.09609184379562</v>
      </c>
    </row>
    <row r="137" spans="1:6" ht="24" x14ac:dyDescent="0.2">
      <c r="A137" s="63">
        <v>6712</v>
      </c>
      <c r="B137" s="182" t="s">
        <v>277</v>
      </c>
      <c r="C137" s="247" t="s">
        <v>278</v>
      </c>
      <c r="D137" s="194">
        <v>89691.15</v>
      </c>
      <c r="E137" s="194">
        <v>146436.75</v>
      </c>
      <c r="F137" s="45">
        <f t="shared" si="26"/>
        <v>163.26778060042716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1370465.2299999997</v>
      </c>
      <c r="E152" s="60">
        <f>E153+E164+E202+E221+E230+E262+E273</f>
        <v>1576952.97</v>
      </c>
      <c r="F152" s="45">
        <f t="shared" si="26"/>
        <v>115.06698130531923</v>
      </c>
    </row>
    <row r="153" spans="1:6" ht="12.75" customHeight="1" x14ac:dyDescent="0.2">
      <c r="A153" s="63">
        <v>31</v>
      </c>
      <c r="B153" s="64" t="s">
        <v>308</v>
      </c>
      <c r="C153" s="247" t="s">
        <v>3</v>
      </c>
      <c r="D153" s="60">
        <f t="shared" ref="D153:E153" si="30">D154+D159+D160</f>
        <v>974635.73999999987</v>
      </c>
      <c r="E153" s="60">
        <f t="shared" si="30"/>
        <v>1150245.8</v>
      </c>
      <c r="F153" s="45">
        <f t="shared" si="26"/>
        <v>118.01801973730208</v>
      </c>
    </row>
    <row r="154" spans="1:6" ht="12.75" customHeight="1" x14ac:dyDescent="0.2">
      <c r="A154" s="63">
        <v>311</v>
      </c>
      <c r="B154" s="64" t="s">
        <v>309</v>
      </c>
      <c r="C154" s="247" t="s">
        <v>310</v>
      </c>
      <c r="D154" s="60">
        <f t="shared" ref="D154:E154" si="31">SUM(D155:D158)</f>
        <v>796709.45</v>
      </c>
      <c r="E154" s="60">
        <f t="shared" si="31"/>
        <v>951701.1</v>
      </c>
      <c r="F154" s="45">
        <f t="shared" si="26"/>
        <v>119.45397409306493</v>
      </c>
    </row>
    <row r="155" spans="1:6" ht="12.75" customHeight="1" x14ac:dyDescent="0.2">
      <c r="A155" s="63">
        <v>3111</v>
      </c>
      <c r="B155" s="64" t="s">
        <v>311</v>
      </c>
      <c r="C155" s="247" t="s">
        <v>312</v>
      </c>
      <c r="D155" s="194">
        <v>630997.99</v>
      </c>
      <c r="E155" s="194">
        <v>792708.54</v>
      </c>
      <c r="F155" s="45">
        <f t="shared" si="26"/>
        <v>125.62774407569826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44801.84</v>
      </c>
      <c r="E157" s="194">
        <v>35539.82</v>
      </c>
      <c r="F157" s="45">
        <f t="shared" si="26"/>
        <v>79.326697296361047</v>
      </c>
    </row>
    <row r="158" spans="1:6" ht="12.75" customHeight="1" x14ac:dyDescent="0.2">
      <c r="A158" s="63">
        <v>3114</v>
      </c>
      <c r="B158" s="65" t="s">
        <v>317</v>
      </c>
      <c r="C158" s="247" t="s">
        <v>318</v>
      </c>
      <c r="D158" s="194">
        <v>120909.62</v>
      </c>
      <c r="E158" s="194">
        <v>123452.74</v>
      </c>
      <c r="F158" s="45">
        <f t="shared" si="26"/>
        <v>102.10332312681159</v>
      </c>
    </row>
    <row r="159" spans="1:6" ht="12.75" customHeight="1" x14ac:dyDescent="0.2">
      <c r="A159" s="63">
        <v>312</v>
      </c>
      <c r="B159" s="65" t="s">
        <v>319</v>
      </c>
      <c r="C159" s="247" t="s">
        <v>320</v>
      </c>
      <c r="D159" s="194">
        <v>46654.080000000002</v>
      </c>
      <c r="E159" s="194">
        <v>45294.42</v>
      </c>
      <c r="F159" s="45">
        <f t="shared" si="26"/>
        <v>97.085656817152966</v>
      </c>
    </row>
    <row r="160" spans="1:6" ht="12.75" customHeight="1" x14ac:dyDescent="0.2">
      <c r="A160" s="63">
        <v>313</v>
      </c>
      <c r="B160" s="65" t="s">
        <v>321</v>
      </c>
      <c r="C160" s="247" t="s">
        <v>322</v>
      </c>
      <c r="D160" s="60">
        <f t="shared" ref="D160:E160" si="32">SUM(D161:D163)</f>
        <v>131272.21</v>
      </c>
      <c r="E160" s="60">
        <f t="shared" si="32"/>
        <v>153250.28</v>
      </c>
      <c r="F160" s="45">
        <f t="shared" si="26"/>
        <v>116.74236306374365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131272.21</v>
      </c>
      <c r="E162" s="194">
        <v>153250.28</v>
      </c>
      <c r="F162" s="45">
        <f t="shared" si="26"/>
        <v>116.74236306374365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389965.56</v>
      </c>
      <c r="E164" s="60">
        <f>E165+E170+E178+E188+E189+E194</f>
        <v>419295.43999999994</v>
      </c>
      <c r="F164" s="45">
        <f t="shared" si="26"/>
        <v>107.52114622634879</v>
      </c>
    </row>
    <row r="165" spans="1:6" ht="12.75" customHeight="1" x14ac:dyDescent="0.2">
      <c r="A165" s="63">
        <v>321</v>
      </c>
      <c r="B165" s="64" t="s">
        <v>331</v>
      </c>
      <c r="C165" s="247" t="s">
        <v>332</v>
      </c>
      <c r="D165" s="60">
        <f t="shared" ref="D165:E165" si="33">SUM(D166:D169)</f>
        <v>32505.170000000002</v>
      </c>
      <c r="E165" s="60">
        <f t="shared" si="33"/>
        <v>36496.44</v>
      </c>
      <c r="F165" s="45">
        <f t="shared" si="26"/>
        <v>112.2788774831819</v>
      </c>
    </row>
    <row r="166" spans="1:6" ht="12.75" customHeight="1" x14ac:dyDescent="0.2">
      <c r="A166" s="63">
        <v>3211</v>
      </c>
      <c r="B166" s="64" t="s">
        <v>333</v>
      </c>
      <c r="C166" s="247" t="s">
        <v>334</v>
      </c>
      <c r="D166" s="194">
        <v>5023.33</v>
      </c>
      <c r="E166" s="194">
        <v>6970.22</v>
      </c>
      <c r="F166" s="45">
        <f t="shared" si="26"/>
        <v>138.75696002452557</v>
      </c>
    </row>
    <row r="167" spans="1:6" ht="12.75" customHeight="1" x14ac:dyDescent="0.2">
      <c r="A167" s="63">
        <v>3212</v>
      </c>
      <c r="B167" s="64" t="s">
        <v>335</v>
      </c>
      <c r="C167" s="247" t="s">
        <v>336</v>
      </c>
      <c r="D167" s="194">
        <v>20348.080000000002</v>
      </c>
      <c r="E167" s="194">
        <v>21046.79</v>
      </c>
      <c r="F167" s="45">
        <f t="shared" si="26"/>
        <v>103.43378834759839</v>
      </c>
    </row>
    <row r="168" spans="1:6" ht="12.75" customHeight="1" x14ac:dyDescent="0.2">
      <c r="A168" s="63">
        <v>3213</v>
      </c>
      <c r="B168" s="64" t="s">
        <v>337</v>
      </c>
      <c r="C168" s="247" t="s">
        <v>338</v>
      </c>
      <c r="D168" s="194">
        <v>6395.96</v>
      </c>
      <c r="E168" s="194">
        <v>7283.43</v>
      </c>
      <c r="F168" s="45">
        <f t="shared" si="26"/>
        <v>113.87547764526357</v>
      </c>
    </row>
    <row r="169" spans="1:6" ht="12.75" customHeight="1" x14ac:dyDescent="0.2">
      <c r="A169" s="63">
        <v>3214</v>
      </c>
      <c r="B169" s="64" t="s">
        <v>339</v>
      </c>
      <c r="C169" s="247" t="s">
        <v>340</v>
      </c>
      <c r="D169" s="194">
        <v>737.8</v>
      </c>
      <c r="E169" s="194">
        <v>1196</v>
      </c>
      <c r="F169" s="45">
        <f t="shared" si="26"/>
        <v>162.10355109785851</v>
      </c>
    </row>
    <row r="170" spans="1:6" ht="12.75" customHeight="1" x14ac:dyDescent="0.2">
      <c r="A170" s="63">
        <v>322</v>
      </c>
      <c r="B170" s="64" t="s">
        <v>341</v>
      </c>
      <c r="C170" s="247" t="s">
        <v>342</v>
      </c>
      <c r="D170" s="60">
        <f t="shared" ref="D170:E170" si="34">SUM(D171:D177)</f>
        <v>212330.78999999998</v>
      </c>
      <c r="E170" s="60">
        <f t="shared" si="34"/>
        <v>226215.04000000001</v>
      </c>
      <c r="F170" s="45">
        <f t="shared" si="26"/>
        <v>106.53897157355277</v>
      </c>
    </row>
    <row r="171" spans="1:6" ht="12.75" customHeight="1" x14ac:dyDescent="0.2">
      <c r="A171" s="63">
        <v>3221</v>
      </c>
      <c r="B171" s="64" t="s">
        <v>343</v>
      </c>
      <c r="C171" s="247" t="s">
        <v>344</v>
      </c>
      <c r="D171" s="194">
        <v>26291.98</v>
      </c>
      <c r="E171" s="194">
        <v>23855.26</v>
      </c>
      <c r="F171" s="45">
        <f t="shared" si="26"/>
        <v>90.732078755574889</v>
      </c>
    </row>
    <row r="172" spans="1:6" ht="12.75" customHeight="1" x14ac:dyDescent="0.2">
      <c r="A172" s="63">
        <v>3222</v>
      </c>
      <c r="B172" s="64" t="s">
        <v>345</v>
      </c>
      <c r="C172" s="247" t="s">
        <v>346</v>
      </c>
      <c r="D172" s="194">
        <v>115542.23</v>
      </c>
      <c r="E172" s="194">
        <v>117583.48</v>
      </c>
      <c r="F172" s="45">
        <f t="shared" si="26"/>
        <v>101.76667007379035</v>
      </c>
    </row>
    <row r="173" spans="1:6" ht="12.75" customHeight="1" x14ac:dyDescent="0.2">
      <c r="A173" s="63">
        <v>3223</v>
      </c>
      <c r="B173" s="65" t="s">
        <v>347</v>
      </c>
      <c r="C173" s="247" t="s">
        <v>348</v>
      </c>
      <c r="D173" s="194">
        <v>64890.48</v>
      </c>
      <c r="E173" s="194">
        <v>77188.75</v>
      </c>
      <c r="F173" s="45">
        <f t="shared" si="26"/>
        <v>118.95234863419103</v>
      </c>
    </row>
    <row r="174" spans="1:6" ht="12.75" customHeight="1" x14ac:dyDescent="0.2">
      <c r="A174" s="63">
        <v>3224</v>
      </c>
      <c r="B174" s="65" t="s">
        <v>349</v>
      </c>
      <c r="C174" s="247" t="s">
        <v>350</v>
      </c>
      <c r="D174" s="194">
        <v>1304.55</v>
      </c>
      <c r="E174" s="194">
        <v>1577.35</v>
      </c>
      <c r="F174" s="45">
        <f t="shared" si="26"/>
        <v>120.91142539573032</v>
      </c>
    </row>
    <row r="175" spans="1:6" ht="12.75" customHeight="1" x14ac:dyDescent="0.2">
      <c r="A175" s="63">
        <v>3225</v>
      </c>
      <c r="B175" s="65" t="s">
        <v>351</v>
      </c>
      <c r="C175" s="247" t="s">
        <v>352</v>
      </c>
      <c r="D175" s="194">
        <v>1055.3699999999999</v>
      </c>
      <c r="E175" s="194">
        <v>2243.6999999999998</v>
      </c>
      <c r="F175" s="45">
        <f t="shared" si="26"/>
        <v>212.59842519685043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3246.18</v>
      </c>
      <c r="E177" s="194">
        <v>3766.5</v>
      </c>
      <c r="F177" s="45">
        <f t="shared" si="26"/>
        <v>116.02868602480454</v>
      </c>
    </row>
    <row r="178" spans="1:6" ht="12.75" customHeight="1" x14ac:dyDescent="0.2">
      <c r="A178" s="63">
        <v>323</v>
      </c>
      <c r="B178" s="65" t="s">
        <v>357</v>
      </c>
      <c r="C178" s="247" t="s">
        <v>358</v>
      </c>
      <c r="D178" s="60">
        <f t="shared" ref="D178:E178" si="35">SUM(D179:D187)</f>
        <v>138055.94</v>
      </c>
      <c r="E178" s="60">
        <f t="shared" si="35"/>
        <v>147568.04999999999</v>
      </c>
      <c r="F178" s="45">
        <f t="shared" si="26"/>
        <v>106.89004037059181</v>
      </c>
    </row>
    <row r="179" spans="1:6" ht="12.75" customHeight="1" x14ac:dyDescent="0.2">
      <c r="A179" s="63">
        <v>3231</v>
      </c>
      <c r="B179" s="65" t="s">
        <v>359</v>
      </c>
      <c r="C179" s="247" t="s">
        <v>360</v>
      </c>
      <c r="D179" s="194">
        <v>3638</v>
      </c>
      <c r="E179" s="194">
        <v>3370.8</v>
      </c>
      <c r="F179" s="45">
        <f t="shared" si="26"/>
        <v>92.655305112699295</v>
      </c>
    </row>
    <row r="180" spans="1:6" ht="12.75" customHeight="1" x14ac:dyDescent="0.2">
      <c r="A180" s="63">
        <v>3232</v>
      </c>
      <c r="B180" s="65" t="s">
        <v>361</v>
      </c>
      <c r="C180" s="247" t="s">
        <v>362</v>
      </c>
      <c r="D180" s="194">
        <v>31638.81</v>
      </c>
      <c r="E180" s="194">
        <v>29733.759999999998</v>
      </c>
      <c r="F180" s="45">
        <f t="shared" si="26"/>
        <v>93.978755838162044</v>
      </c>
    </row>
    <row r="181" spans="1:6" ht="12.75" customHeight="1" x14ac:dyDescent="0.2">
      <c r="A181" s="63">
        <v>3233</v>
      </c>
      <c r="B181" s="65" t="s">
        <v>363</v>
      </c>
      <c r="C181" s="247" t="s">
        <v>364</v>
      </c>
      <c r="D181" s="194">
        <v>2973.05</v>
      </c>
      <c r="E181" s="194">
        <v>1768.91</v>
      </c>
      <c r="F181" s="45">
        <f t="shared" si="26"/>
        <v>59.498158456803615</v>
      </c>
    </row>
    <row r="182" spans="1:6" ht="12.75" customHeight="1" x14ac:dyDescent="0.2">
      <c r="A182" s="63">
        <v>3234</v>
      </c>
      <c r="B182" s="65" t="s">
        <v>365</v>
      </c>
      <c r="C182" s="247" t="s">
        <v>366</v>
      </c>
      <c r="D182" s="194">
        <v>62334.19</v>
      </c>
      <c r="E182" s="194">
        <v>58757.52</v>
      </c>
      <c r="F182" s="45">
        <f t="shared" si="26"/>
        <v>94.262105595661055</v>
      </c>
    </row>
    <row r="183" spans="1:6" ht="12.75" customHeight="1" x14ac:dyDescent="0.2">
      <c r="A183" s="63">
        <v>3235</v>
      </c>
      <c r="B183" s="64" t="s">
        <v>367</v>
      </c>
      <c r="C183" s="247" t="s">
        <v>368</v>
      </c>
      <c r="D183" s="194">
        <v>25200</v>
      </c>
      <c r="E183" s="194">
        <v>25200</v>
      </c>
      <c r="F183" s="45">
        <f t="shared" si="26"/>
        <v>100</v>
      </c>
    </row>
    <row r="184" spans="1:6" ht="12.75" customHeight="1" x14ac:dyDescent="0.2">
      <c r="A184" s="63">
        <v>3236</v>
      </c>
      <c r="B184" s="64" t="s">
        <v>369</v>
      </c>
      <c r="C184" s="247" t="s">
        <v>370</v>
      </c>
      <c r="D184" s="194">
        <v>3341.89</v>
      </c>
      <c r="E184" s="194">
        <v>10894.57</v>
      </c>
      <c r="F184" s="45">
        <f t="shared" si="26"/>
        <v>326.00025733940976</v>
      </c>
    </row>
    <row r="185" spans="1:6" ht="12.75" customHeight="1" x14ac:dyDescent="0.2">
      <c r="A185" s="63">
        <v>3237</v>
      </c>
      <c r="B185" s="64" t="s">
        <v>371</v>
      </c>
      <c r="C185" s="247" t="s">
        <v>372</v>
      </c>
      <c r="D185" s="194">
        <v>500</v>
      </c>
      <c r="E185" s="194">
        <v>6141.73</v>
      </c>
      <c r="F185" s="45">
        <f t="shared" si="26"/>
        <v>1228.346</v>
      </c>
    </row>
    <row r="186" spans="1:6" ht="12.75" customHeight="1" x14ac:dyDescent="0.2">
      <c r="A186" s="63">
        <v>3238</v>
      </c>
      <c r="B186" s="64" t="s">
        <v>373</v>
      </c>
      <c r="C186" s="247" t="s">
        <v>374</v>
      </c>
      <c r="D186" s="194">
        <v>6872.81</v>
      </c>
      <c r="E186" s="194">
        <v>8584.5499999999993</v>
      </c>
      <c r="F186" s="45">
        <f t="shared" si="26"/>
        <v>124.90597004718593</v>
      </c>
    </row>
    <row r="187" spans="1:6" ht="12.75" customHeight="1" x14ac:dyDescent="0.2">
      <c r="A187" s="63">
        <v>3239</v>
      </c>
      <c r="B187" s="64" t="s">
        <v>375</v>
      </c>
      <c r="C187" s="247" t="s">
        <v>376</v>
      </c>
      <c r="D187" s="194">
        <v>1557.19</v>
      </c>
      <c r="E187" s="194">
        <v>3116.21</v>
      </c>
      <c r="F187" s="45">
        <f t="shared" si="26"/>
        <v>200.11751937785371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7073.66</v>
      </c>
      <c r="E194" s="60">
        <f t="shared" si="36"/>
        <v>9015.91</v>
      </c>
      <c r="F194" s="45">
        <f t="shared" si="26"/>
        <v>127.45749725036262</v>
      </c>
    </row>
    <row r="195" spans="1:6" ht="12.75" customHeight="1" x14ac:dyDescent="0.2">
      <c r="A195" s="63">
        <v>3291</v>
      </c>
      <c r="B195" s="183" t="s">
        <v>391</v>
      </c>
      <c r="C195" s="247" t="s">
        <v>392</v>
      </c>
      <c r="D195" s="194">
        <v>1963.37</v>
      </c>
      <c r="E195" s="194">
        <v>1485.6</v>
      </c>
      <c r="F195" s="45">
        <f t="shared" si="26"/>
        <v>75.665819483846647</v>
      </c>
    </row>
    <row r="196" spans="1:6" ht="12.75" customHeight="1" x14ac:dyDescent="0.2">
      <c r="A196" s="63">
        <v>3292</v>
      </c>
      <c r="B196" s="64" t="s">
        <v>393</v>
      </c>
      <c r="C196" s="247" t="s">
        <v>394</v>
      </c>
      <c r="D196" s="194">
        <v>2918.49</v>
      </c>
      <c r="E196" s="194">
        <v>4787.1499999999996</v>
      </c>
      <c r="F196" s="45">
        <f t="shared" si="26"/>
        <v>164.02831601273263</v>
      </c>
    </row>
    <row r="197" spans="1:6" ht="12.75" customHeight="1" x14ac:dyDescent="0.2">
      <c r="A197" s="63">
        <v>3293</v>
      </c>
      <c r="B197" s="64" t="s">
        <v>395</v>
      </c>
      <c r="C197" s="247" t="s">
        <v>396</v>
      </c>
      <c r="D197" s="194">
        <v>1268.17</v>
      </c>
      <c r="E197" s="194">
        <v>1391.23</v>
      </c>
      <c r="F197" s="45">
        <f t="shared" si="26"/>
        <v>109.70374634315587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878.63</v>
      </c>
      <c r="E199" s="194">
        <v>1024.76</v>
      </c>
      <c r="F199" s="45">
        <f t="shared" si="26"/>
        <v>116.63157415521891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45</v>
      </c>
      <c r="E201" s="194">
        <v>327.17</v>
      </c>
      <c r="F201" s="45">
        <f t="shared" si="26"/>
        <v>727.04444444444448</v>
      </c>
    </row>
    <row r="202" spans="1:6" ht="12.75" customHeight="1" x14ac:dyDescent="0.2">
      <c r="A202" s="63">
        <v>34</v>
      </c>
      <c r="B202" s="183" t="s">
        <v>405</v>
      </c>
      <c r="C202" s="247" t="s">
        <v>406</v>
      </c>
      <c r="D202" s="60">
        <f t="shared" ref="D202:E202" si="37">D203+D208+D216</f>
        <v>475.53</v>
      </c>
      <c r="E202" s="60">
        <f t="shared" si="37"/>
        <v>522.56999999999994</v>
      </c>
      <c r="F202" s="45">
        <f t="shared" si="26"/>
        <v>109.8921203709545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475.53</v>
      </c>
      <c r="E216" s="60">
        <f t="shared" si="40"/>
        <v>522.56999999999994</v>
      </c>
      <c r="F216" s="45">
        <f t="shared" si="26"/>
        <v>109.8921203709545</v>
      </c>
    </row>
    <row r="217" spans="1:6" ht="12.75" customHeight="1" x14ac:dyDescent="0.2">
      <c r="A217" s="63">
        <v>3431</v>
      </c>
      <c r="B217" s="182" t="s">
        <v>435</v>
      </c>
      <c r="C217" s="247" t="s">
        <v>436</v>
      </c>
      <c r="D217" s="194">
        <v>427.38</v>
      </c>
      <c r="E217" s="194">
        <v>466.38</v>
      </c>
      <c r="F217" s="45">
        <f t="shared" si="26"/>
        <v>109.1253685244981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48.15</v>
      </c>
      <c r="E219" s="194">
        <v>56.19</v>
      </c>
      <c r="F219" s="45">
        <f t="shared" si="26"/>
        <v>116.69781931464173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5388.4</v>
      </c>
      <c r="E262" s="60">
        <f t="shared" si="55"/>
        <v>6889.16</v>
      </c>
      <c r="F262" s="45">
        <f t="shared" ref="F262:F268" si="56">IF(D262&lt;&gt;0,IF(E262/D262&gt;=100,"&gt;&gt;100",E262/D262*100),"-")</f>
        <v>127.85168138965186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5388.4</v>
      </c>
      <c r="E269" s="60">
        <f t="shared" si="58"/>
        <v>6889.16</v>
      </c>
      <c r="F269" s="45">
        <f t="shared" ref="F269:F272" si="59">IF(D269&lt;&gt;0,IF(E269/D269&gt;=100,"&gt;&gt;100",E269/D269*100),"-")</f>
        <v>127.85168138965186</v>
      </c>
    </row>
    <row r="270" spans="1:6" ht="12.75" customHeight="1" x14ac:dyDescent="0.2">
      <c r="A270" s="63">
        <v>3721</v>
      </c>
      <c r="B270" s="65" t="s">
        <v>532</v>
      </c>
      <c r="C270" s="247" t="s">
        <v>533</v>
      </c>
      <c r="D270" s="194">
        <v>5388.4</v>
      </c>
      <c r="E270" s="194">
        <v>6889.16</v>
      </c>
      <c r="F270" s="45">
        <f t="shared" si="59"/>
        <v>127.85168138965186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1370465.2299999997</v>
      </c>
      <c r="E299" s="60">
        <f>E152-E297+E298</f>
        <v>1576952.97</v>
      </c>
      <c r="F299" s="45">
        <f t="shared" si="68"/>
        <v>115.06698130531923</v>
      </c>
    </row>
    <row r="300" spans="1:6" ht="12.75" customHeight="1" x14ac:dyDescent="0.2">
      <c r="A300" s="63" t="s">
        <v>581</v>
      </c>
      <c r="B300" s="64" t="s">
        <v>592</v>
      </c>
      <c r="C300" s="247" t="s">
        <v>593</v>
      </c>
      <c r="D300" s="60">
        <f>IF(D6&gt;=D299,D6-D299,0)</f>
        <v>63.260000000242144</v>
      </c>
      <c r="E300" s="60">
        <f>IF(E6&gt;=E299,E6-E299,0)</f>
        <v>244199.1100000001</v>
      </c>
      <c r="F300" s="45" t="str">
        <f t="shared" si="68"/>
        <v>&gt;&gt;100</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28149.32</v>
      </c>
      <c r="E302" s="194">
        <v>0</v>
      </c>
      <c r="F302" s="45">
        <f t="shared" si="68"/>
        <v>0</v>
      </c>
    </row>
    <row r="303" spans="1:6" ht="12.75" customHeight="1" x14ac:dyDescent="0.2">
      <c r="A303" s="63">
        <v>92221</v>
      </c>
      <c r="B303" s="64" t="s">
        <v>598</v>
      </c>
      <c r="C303" s="247" t="s">
        <v>599</v>
      </c>
      <c r="D303" s="194">
        <v>0</v>
      </c>
      <c r="E303" s="194">
        <v>61707.51</v>
      </c>
      <c r="F303" s="45" t="str">
        <f t="shared" si="68"/>
        <v>-</v>
      </c>
    </row>
    <row r="304" spans="1:6" ht="12.75" customHeight="1" x14ac:dyDescent="0.2">
      <c r="A304" s="63">
        <v>96</v>
      </c>
      <c r="B304" s="220" t="s">
        <v>600</v>
      </c>
      <c r="C304" s="247" t="s">
        <v>601</v>
      </c>
      <c r="D304" s="194">
        <v>11688.67</v>
      </c>
      <c r="E304" s="194">
        <v>16818.63</v>
      </c>
      <c r="F304" s="45">
        <f t="shared" si="68"/>
        <v>143.88831235718007</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89920.09</v>
      </c>
      <c r="E360" s="60">
        <f t="shared" si="86"/>
        <v>166163.53</v>
      </c>
      <c r="F360" s="45">
        <f t="shared" si="72"/>
        <v>184.79021762544946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89920.09</v>
      </c>
      <c r="E373" s="60">
        <f t="shared" si="90"/>
        <v>161391.53</v>
      </c>
      <c r="F373" s="45">
        <f t="shared" si="72"/>
        <v>179.48328343532575</v>
      </c>
    </row>
    <row r="374" spans="1:6" ht="12.75" customHeight="1" x14ac:dyDescent="0.2">
      <c r="A374" s="63">
        <v>421</v>
      </c>
      <c r="B374" s="64" t="s">
        <v>731</v>
      </c>
      <c r="C374" s="247" t="s">
        <v>732</v>
      </c>
      <c r="D374" s="60">
        <f t="shared" ref="D374:E374" si="91">SUM(D375:D378)</f>
        <v>0</v>
      </c>
      <c r="E374" s="60">
        <f t="shared" si="91"/>
        <v>16262.5</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16262.5</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33141.94</v>
      </c>
      <c r="E379" s="60">
        <f t="shared" si="92"/>
        <v>61629.03</v>
      </c>
      <c r="F379" s="45">
        <f t="shared" si="72"/>
        <v>185.9548053010777</v>
      </c>
    </row>
    <row r="380" spans="1:6" ht="12.75" customHeight="1" x14ac:dyDescent="0.2">
      <c r="A380" s="63">
        <v>4221</v>
      </c>
      <c r="B380" s="64" t="s">
        <v>647</v>
      </c>
      <c r="C380" s="247" t="s">
        <v>739</v>
      </c>
      <c r="D380" s="194">
        <v>3568.29</v>
      </c>
      <c r="E380" s="194">
        <v>7730.83</v>
      </c>
      <c r="F380" s="45">
        <f t="shared" si="72"/>
        <v>216.6536352146266</v>
      </c>
    </row>
    <row r="381" spans="1:6" ht="12.75" customHeight="1" x14ac:dyDescent="0.2">
      <c r="A381" s="63">
        <v>4222</v>
      </c>
      <c r="B381" s="64" t="s">
        <v>740</v>
      </c>
      <c r="C381" s="247" t="s">
        <v>741</v>
      </c>
      <c r="D381" s="194">
        <v>0</v>
      </c>
      <c r="E381" s="194">
        <v>2629</v>
      </c>
      <c r="F381" s="45" t="str">
        <f t="shared" si="72"/>
        <v>-</v>
      </c>
    </row>
    <row r="382" spans="1:6" ht="12.75" customHeight="1" x14ac:dyDescent="0.2">
      <c r="A382" s="63">
        <v>4223</v>
      </c>
      <c r="B382" s="64" t="s">
        <v>651</v>
      </c>
      <c r="C382" s="247" t="s">
        <v>742</v>
      </c>
      <c r="D382" s="194">
        <v>9350</v>
      </c>
      <c r="E382" s="194">
        <v>6570</v>
      </c>
      <c r="F382" s="45">
        <f t="shared" si="72"/>
        <v>70.267379679144383</v>
      </c>
    </row>
    <row r="383" spans="1:6" ht="12.75" customHeight="1" x14ac:dyDescent="0.2">
      <c r="A383" s="63">
        <v>4224</v>
      </c>
      <c r="B383" s="64" t="s">
        <v>653</v>
      </c>
      <c r="C383" s="247" t="s">
        <v>743</v>
      </c>
      <c r="D383" s="194">
        <v>1500</v>
      </c>
      <c r="E383" s="194">
        <v>23513.95</v>
      </c>
      <c r="F383" s="45">
        <f t="shared" si="72"/>
        <v>1567.5966666666668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18723.650000000001</v>
      </c>
      <c r="E386" s="194">
        <v>21185.25</v>
      </c>
      <c r="F386" s="45">
        <f t="shared" si="72"/>
        <v>113.14700926368522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26778.15</v>
      </c>
      <c r="E388" s="60">
        <f t="shared" si="93"/>
        <v>0</v>
      </c>
      <c r="F388" s="45">
        <f t="shared" si="72"/>
        <v>0</v>
      </c>
    </row>
    <row r="389" spans="1:6" ht="12.75" customHeight="1" x14ac:dyDescent="0.2">
      <c r="A389" s="63">
        <v>4231</v>
      </c>
      <c r="B389" s="64" t="s">
        <v>665</v>
      </c>
      <c r="C389" s="247" t="s">
        <v>750</v>
      </c>
      <c r="D389" s="194">
        <v>26778.15</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30000</v>
      </c>
      <c r="E401" s="60">
        <f t="shared" si="96"/>
        <v>83500</v>
      </c>
      <c r="F401" s="45">
        <f t="shared" si="72"/>
        <v>278.33333333333331</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30000</v>
      </c>
      <c r="E405" s="194">
        <v>83500</v>
      </c>
      <c r="F405" s="45">
        <f t="shared" si="72"/>
        <v>278.33333333333331</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4772</v>
      </c>
      <c r="F412" s="45" t="str">
        <f t="shared" si="72"/>
        <v>-</v>
      </c>
    </row>
    <row r="413" spans="1:6" ht="12.75" customHeight="1" x14ac:dyDescent="0.2">
      <c r="A413" s="63">
        <v>451</v>
      </c>
      <c r="B413" s="64" t="s">
        <v>784</v>
      </c>
      <c r="C413" s="247" t="s">
        <v>785</v>
      </c>
      <c r="D413" s="194">
        <v>0</v>
      </c>
      <c r="E413" s="194">
        <v>2980</v>
      </c>
      <c r="F413" s="45" t="str">
        <f t="shared" si="72"/>
        <v>-</v>
      </c>
    </row>
    <row r="414" spans="1:6" ht="12.75" customHeight="1" x14ac:dyDescent="0.2">
      <c r="A414" s="63">
        <v>452</v>
      </c>
      <c r="B414" s="64" t="s">
        <v>786</v>
      </c>
      <c r="C414" s="247" t="s">
        <v>787</v>
      </c>
      <c r="D414" s="194">
        <v>0</v>
      </c>
      <c r="E414" s="194">
        <v>1792</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89920.09</v>
      </c>
      <c r="E418" s="60">
        <f t="shared" si="102"/>
        <v>166163.53</v>
      </c>
      <c r="F418" s="45">
        <f t="shared" si="72"/>
        <v>184.79021762544946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1370528.49</v>
      </c>
      <c r="E422" s="60">
        <f>E6+E308</f>
        <v>1821152.08</v>
      </c>
      <c r="F422" s="45">
        <f t="shared" si="72"/>
        <v>132.87954926059217</v>
      </c>
    </row>
    <row r="423" spans="1:6" ht="12.75" customHeight="1" x14ac:dyDescent="0.2">
      <c r="A423" s="63" t="s">
        <v>581</v>
      </c>
      <c r="B423" s="64" t="s">
        <v>804</v>
      </c>
      <c r="C423" s="247" t="s">
        <v>805</v>
      </c>
      <c r="D423" s="60">
        <f t="shared" ref="D423:E423" si="103">D299+D360</f>
        <v>1460385.3199999998</v>
      </c>
      <c r="E423" s="60">
        <f t="shared" si="103"/>
        <v>1743116.5</v>
      </c>
      <c r="F423" s="45">
        <f t="shared" si="72"/>
        <v>119.36003985578274</v>
      </c>
    </row>
    <row r="424" spans="1:6" ht="12.75" customHeight="1" x14ac:dyDescent="0.2">
      <c r="A424" s="63" t="s">
        <v>581</v>
      </c>
      <c r="B424" s="64" t="s">
        <v>806</v>
      </c>
      <c r="C424" s="247" t="s">
        <v>807</v>
      </c>
      <c r="D424" s="60">
        <f t="shared" ref="D424:E424" si="104">IF(D422&gt;=D423,D422-D423,0)</f>
        <v>0</v>
      </c>
      <c r="E424" s="60">
        <f t="shared" si="104"/>
        <v>78035.580000000075</v>
      </c>
      <c r="F424" s="45" t="str">
        <f t="shared" si="72"/>
        <v>-</v>
      </c>
    </row>
    <row r="425" spans="1:6" ht="12.75" customHeight="1" x14ac:dyDescent="0.2">
      <c r="A425" s="63" t="s">
        <v>581</v>
      </c>
      <c r="B425" s="64" t="s">
        <v>808</v>
      </c>
      <c r="C425" s="247" t="s">
        <v>809</v>
      </c>
      <c r="D425" s="60">
        <f t="shared" ref="D425:E425" si="105">IF(D423&gt;=D422,D423-D422,0)</f>
        <v>89856.829999999842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28149.32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61707.51</v>
      </c>
      <c r="F427" s="45" t="str">
        <f t="shared" si="72"/>
        <v>-</v>
      </c>
    </row>
    <row r="428" spans="1:6" ht="24" x14ac:dyDescent="0.2">
      <c r="A428" s="249" t="s">
        <v>815</v>
      </c>
      <c r="B428" s="243" t="s">
        <v>816</v>
      </c>
      <c r="C428" s="250" t="s">
        <v>817</v>
      </c>
      <c r="D428" s="81">
        <f t="shared" ref="D428:E428" si="108">D304+D421</f>
        <v>11688.67</v>
      </c>
      <c r="E428" s="81">
        <f t="shared" si="108"/>
        <v>16818.63</v>
      </c>
      <c r="F428" s="61">
        <f t="shared" si="72"/>
        <v>143.88831235718007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1370528.49</v>
      </c>
      <c r="E643" s="60">
        <f>E422+E430</f>
        <v>1821152.08</v>
      </c>
      <c r="F643" s="45">
        <f t="shared" si="109"/>
        <v>132.87954926059217</v>
      </c>
    </row>
    <row r="644" spans="1:6" ht="12.75" customHeight="1" x14ac:dyDescent="0.2">
      <c r="A644" s="63" t="s">
        <v>581</v>
      </c>
      <c r="B644" s="64" t="s">
        <v>1237</v>
      </c>
      <c r="C644" s="247" t="s">
        <v>1238</v>
      </c>
      <c r="D644" s="60">
        <f>D423+D535</f>
        <v>1460385.3199999998</v>
      </c>
      <c r="E644" s="60">
        <f>E423+E535</f>
        <v>1743116.5</v>
      </c>
      <c r="F644" s="45">
        <f t="shared" si="109"/>
        <v>119.36003985578274</v>
      </c>
    </row>
    <row r="645" spans="1:6" ht="12.75" customHeight="1" x14ac:dyDescent="0.2">
      <c r="A645" s="63" t="s">
        <v>581</v>
      </c>
      <c r="B645" s="64" t="s">
        <v>1239</v>
      </c>
      <c r="C645" s="247" t="s">
        <v>1240</v>
      </c>
      <c r="D645" s="60">
        <f t="shared" ref="D645:E645" si="163">IF(D643&gt;=D644,D643-D644,0)</f>
        <v>0</v>
      </c>
      <c r="E645" s="60">
        <f t="shared" si="163"/>
        <v>78035.580000000075</v>
      </c>
      <c r="F645" s="45" t="str">
        <f t="shared" si="109"/>
        <v>-</v>
      </c>
    </row>
    <row r="646" spans="1:6" ht="12.75" customHeight="1" x14ac:dyDescent="0.2">
      <c r="A646" s="63" t="s">
        <v>581</v>
      </c>
      <c r="B646" s="64" t="s">
        <v>1241</v>
      </c>
      <c r="C646" s="247" t="s">
        <v>1242</v>
      </c>
      <c r="D646" s="60">
        <f t="shared" ref="D646:E646" si="164">IF(D644&gt;=D643,D644-D643,0)</f>
        <v>89856.829999999842</v>
      </c>
      <c r="E646" s="60">
        <f t="shared" si="164"/>
        <v>0</v>
      </c>
      <c r="F646" s="45">
        <f t="shared" si="109"/>
        <v>0</v>
      </c>
    </row>
    <row r="647" spans="1:6" ht="24" x14ac:dyDescent="0.2">
      <c r="A647" s="251" t="s">
        <v>1243</v>
      </c>
      <c r="B647" s="64" t="s">
        <v>1244</v>
      </c>
      <c r="C647" s="252" t="s">
        <v>1243</v>
      </c>
      <c r="D647" s="60">
        <f>IF(D426-D427+D641-D642&gt;=0,D426-D427+D641-D642,0)</f>
        <v>28149.32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61707.51</v>
      </c>
      <c r="F648" s="45" t="str">
        <f t="shared" si="109"/>
        <v>-</v>
      </c>
    </row>
    <row r="649" spans="1:6" ht="24" x14ac:dyDescent="0.2">
      <c r="A649" s="63" t="s">
        <v>581</v>
      </c>
      <c r="B649" s="64" t="s">
        <v>1247</v>
      </c>
      <c r="C649" s="247" t="s">
        <v>1248</v>
      </c>
      <c r="D649" s="60">
        <f t="shared" ref="D649:E649" si="165">IF(D645+D647-D646-D648&gt;=0,D645+D647-D646-D648,0)</f>
        <v>0</v>
      </c>
      <c r="E649" s="60">
        <f t="shared" si="165"/>
        <v>16328.070000000072</v>
      </c>
      <c r="F649" s="45" t="str">
        <f t="shared" si="109"/>
        <v>-</v>
      </c>
    </row>
    <row r="650" spans="1:6" ht="24" x14ac:dyDescent="0.2">
      <c r="A650" s="63" t="s">
        <v>581</v>
      </c>
      <c r="B650" s="64" t="s">
        <v>1249</v>
      </c>
      <c r="C650" s="247" t="s">
        <v>1250</v>
      </c>
      <c r="D650" s="60">
        <f t="shared" ref="D650:E650" si="166">IF(D646+D648-D645-D647&gt;=0,D646+D648-D645-D647,0)</f>
        <v>61707.509999999842</v>
      </c>
      <c r="E650" s="60">
        <f t="shared" si="166"/>
        <v>0</v>
      </c>
      <c r="F650" s="45">
        <f t="shared" si="109"/>
        <v>0</v>
      </c>
    </row>
    <row r="651" spans="1:6" ht="24" x14ac:dyDescent="0.2">
      <c r="A651" s="249" t="s">
        <v>1251</v>
      </c>
      <c r="B651" s="184" t="s">
        <v>1252</v>
      </c>
      <c r="C651" s="250" t="s">
        <v>1251</v>
      </c>
      <c r="D651" s="196">
        <v>81749.39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58179.11</v>
      </c>
      <c r="E653" s="194">
        <v>1658.63</v>
      </c>
      <c r="F653" s="45">
        <f t="shared" ref="F653:F740" si="167">IF(D653&lt;&gt;0,IF(E653/D653&gt;=100,"&gt;&gt;100",E653/D653*100),"-")</f>
        <v>2.8509030131261892</v>
      </c>
    </row>
    <row r="654" spans="1:6" ht="12.75" customHeight="1" x14ac:dyDescent="0.2">
      <c r="A654" s="63" t="s">
        <v>1256</v>
      </c>
      <c r="B654" s="64" t="s">
        <v>1257</v>
      </c>
      <c r="C654" s="247" t="s">
        <v>1256</v>
      </c>
      <c r="D654" s="194">
        <v>1358271.82</v>
      </c>
      <c r="E654" s="194">
        <v>1690792.04</v>
      </c>
      <c r="F654" s="45">
        <f t="shared" si="167"/>
        <v>124.48112484583535</v>
      </c>
    </row>
    <row r="655" spans="1:6" ht="12.75" customHeight="1" x14ac:dyDescent="0.2">
      <c r="A655" s="63" t="s">
        <v>1258</v>
      </c>
      <c r="B655" s="64" t="s">
        <v>1259</v>
      </c>
      <c r="C655" s="247" t="s">
        <v>1258</v>
      </c>
      <c r="D655" s="194">
        <v>1414792.3</v>
      </c>
      <c r="E655" s="194">
        <v>1590637.87</v>
      </c>
      <c r="F655" s="45">
        <f t="shared" si="167"/>
        <v>112.42907315794693</v>
      </c>
    </row>
    <row r="656" spans="1:6" ht="24" x14ac:dyDescent="0.2">
      <c r="A656" s="63">
        <v>11</v>
      </c>
      <c r="B656" s="64" t="s">
        <v>1260</v>
      </c>
      <c r="C656" s="247" t="s">
        <v>1261</v>
      </c>
      <c r="D656" s="60">
        <f t="shared" ref="D656:E656" si="168">+D653+D654-D655</f>
        <v>1658.6300000001211</v>
      </c>
      <c r="E656" s="60">
        <f t="shared" si="168"/>
        <v>101812.79999999981</v>
      </c>
      <c r="F656" s="45">
        <f t="shared" si="167"/>
        <v>6138.3672066701056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46</v>
      </c>
      <c r="F658" s="45">
        <f t="shared" si="167"/>
        <v>97.872340425531917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7020</v>
      </c>
      <c r="E683" s="192">
        <v>6480</v>
      </c>
      <c r="F683" s="71">
        <f t="shared" si="167"/>
        <v>92.307692307692307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624233.89</v>
      </c>
      <c r="E724" s="192">
        <v>627413.6</v>
      </c>
      <c r="F724" s="71">
        <f t="shared" si="167"/>
        <v>100.50937798330686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788</v>
      </c>
      <c r="E726" s="192">
        <v>1896.48</v>
      </c>
      <c r="F726" s="71">
        <f t="shared" si="167"/>
        <v>240.67005076142132</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4542.66</v>
      </c>
      <c r="E732" s="192">
        <v>4410</v>
      </c>
      <c r="F732" s="71">
        <f t="shared" si="167"/>
        <v>97.079684590085989</v>
      </c>
    </row>
    <row r="733" spans="1:6" ht="12.75" customHeight="1" x14ac:dyDescent="0.2">
      <c r="A733" s="70">
        <v>31215</v>
      </c>
      <c r="B733" s="65" t="s">
        <v>1395</v>
      </c>
      <c r="C733" s="278" t="s">
        <v>1396</v>
      </c>
      <c r="D733" s="192">
        <v>6230.18</v>
      </c>
      <c r="E733" s="192">
        <v>4414.3999999999996</v>
      </c>
      <c r="F733" s="71">
        <f t="shared" si="167"/>
        <v>70.855095679418568</v>
      </c>
    </row>
    <row r="734" spans="1:6" ht="12.75" customHeight="1" x14ac:dyDescent="0.2">
      <c r="A734" s="70">
        <v>32121</v>
      </c>
      <c r="B734" s="65" t="s">
        <v>1397</v>
      </c>
      <c r="C734" s="278" t="s">
        <v>1398</v>
      </c>
      <c r="D734" s="192">
        <v>18755.439999999999</v>
      </c>
      <c r="E734" s="192">
        <v>19719.59</v>
      </c>
      <c r="F734" s="71">
        <f t="shared" si="167"/>
        <v>105.14064186177453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1468.14</v>
      </c>
      <c r="E736" s="194">
        <v>6838.32</v>
      </c>
      <c r="F736" s="45">
        <f t="shared" si="167"/>
        <v>465.78119252932277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3016.73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138.75</v>
      </c>
      <c r="F740" s="71" t="str">
        <f t="shared" si="167"/>
        <v>-</v>
      </c>
    </row>
    <row r="741" spans="1:6" ht="12.75" customHeight="1" x14ac:dyDescent="0.2">
      <c r="A741" s="70">
        <v>32911</v>
      </c>
      <c r="B741" s="65" t="s">
        <v>1411</v>
      </c>
      <c r="C741" s="278" t="s">
        <v>1412</v>
      </c>
      <c r="D741" s="192">
        <v>1963.37</v>
      </c>
      <c r="E741" s="192">
        <v>1485.6</v>
      </c>
      <c r="F741" s="71">
        <f t="shared" ref="F741:F1006" si="169">IF(D741&lt;&gt;0,IF(E741/D741&gt;=100,"&gt;&gt;100",E741/D741*100),"-")</f>
        <v>75.665819483846647</v>
      </c>
    </row>
    <row r="742" spans="1:6" ht="12.75" customHeight="1" x14ac:dyDescent="0.2">
      <c r="A742" s="70" t="s">
        <v>1413</v>
      </c>
      <c r="B742" s="65" t="s">
        <v>1414</v>
      </c>
      <c r="C742" s="278" t="s">
        <v>1413</v>
      </c>
      <c r="D742" s="192">
        <v>331.19</v>
      </c>
      <c r="E742" s="192">
        <v>250.49</v>
      </c>
      <c r="F742" s="71">
        <f t="shared" si="169"/>
        <v>75.633322262145597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5388.4</v>
      </c>
      <c r="E843" s="194">
        <v>6889.16</v>
      </c>
      <c r="F843" s="45">
        <f t="shared" si="169"/>
        <v>127.85168138965186</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L347" sqref="L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1128953.3700000001</v>
      </c>
      <c r="E6" s="180">
        <f t="shared" si="0"/>
        <v>1259994.9200000002</v>
      </c>
      <c r="F6" s="181">
        <f t="shared" ref="F6:F298" si="1">IF(D6&gt;0,IF(E6/D6&gt;=100,"&gt;&gt;100",E6/D6*100),"-")</f>
        <v>111.60734831767232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1027018.3</v>
      </c>
      <c r="E7" s="79">
        <f t="shared" si="2"/>
        <v>1132947.7700000003</v>
      </c>
      <c r="F7" s="71">
        <f t="shared" si="1"/>
        <v>110.31427288101878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544529.06000000006</v>
      </c>
      <c r="E10" s="192">
        <v>544529.06000000006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544529.06000000006</v>
      </c>
      <c r="E11" s="192">
        <v>544529.06000000006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1020377.3600000001</v>
      </c>
      <c r="E12" s="79">
        <f t="shared" si="3"/>
        <v>1108546.7500000002</v>
      </c>
      <c r="F12" s="71">
        <f t="shared" si="1"/>
        <v>108.64086106340109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902338.42000000016</v>
      </c>
      <c r="E13" s="79">
        <f t="shared" si="4"/>
        <v>889950.17000000016</v>
      </c>
      <c r="F13" s="71">
        <f t="shared" si="1"/>
        <v>98.627094920772635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1310736.8500000001</v>
      </c>
      <c r="E15" s="192">
        <v>1313716.8500000001</v>
      </c>
      <c r="F15" s="71">
        <f t="shared" si="1"/>
        <v>100.22735303428753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408398.43</v>
      </c>
      <c r="E18" s="192">
        <v>423766.68</v>
      </c>
      <c r="F18" s="71">
        <f t="shared" si="1"/>
        <v>103.76305315375478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54027.550000000017</v>
      </c>
      <c r="E19" s="79">
        <f t="shared" si="5"/>
        <v>98640.410000000033</v>
      </c>
      <c r="F19" s="71">
        <f t="shared" si="1"/>
        <v>182.57427923346515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28755.58</v>
      </c>
      <c r="E20" s="192">
        <v>35254.58</v>
      </c>
      <c r="F20" s="71">
        <f t="shared" si="1"/>
        <v>122.60083086482693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3187.65</v>
      </c>
      <c r="E21" s="192">
        <v>5442.37</v>
      </c>
      <c r="F21" s="71">
        <f t="shared" si="1"/>
        <v>170.73298511442599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45399.07</v>
      </c>
      <c r="E22" s="192">
        <v>53761.07</v>
      </c>
      <c r="F22" s="71">
        <f t="shared" si="1"/>
        <v>118.4188795056815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52336.28</v>
      </c>
      <c r="E23" s="192">
        <v>68990.64</v>
      </c>
      <c r="F23" s="71">
        <f t="shared" si="1"/>
        <v>131.8218260831683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130</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130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117994.68</v>
      </c>
      <c r="E26" s="192">
        <v>137398.12</v>
      </c>
      <c r="F26" s="71">
        <f t="shared" si="1"/>
        <v>116.44433460898406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193775.71</v>
      </c>
      <c r="E28" s="192">
        <v>202336.37</v>
      </c>
      <c r="F28" s="71">
        <f t="shared" si="1"/>
        <v>104.41781893096922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24100.329999999994</v>
      </c>
      <c r="E29" s="79">
        <f t="shared" si="6"/>
        <v>18744.700000000004</v>
      </c>
      <c r="F29" s="71">
        <f t="shared" si="1"/>
        <v>77.777773167421387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86592.65</v>
      </c>
      <c r="E30" s="192">
        <v>72305.990000000005</v>
      </c>
      <c r="F30" s="71">
        <f t="shared" si="1"/>
        <v>83.501301784851265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62492.32</v>
      </c>
      <c r="E34" s="192">
        <v>53561.29</v>
      </c>
      <c r="F34" s="71">
        <f t="shared" si="1"/>
        <v>85.708595872260787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39911.06</v>
      </c>
      <c r="E45" s="79">
        <f t="shared" si="9"/>
        <v>101211.47000000003</v>
      </c>
      <c r="F45" s="71">
        <f t="shared" si="1"/>
        <v>253.59253800826144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3200.26</v>
      </c>
      <c r="E47" s="192">
        <v>3200.26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63889.17</v>
      </c>
      <c r="E49" s="192">
        <v>147389.17000000001</v>
      </c>
      <c r="F49" s="71">
        <f t="shared" si="1"/>
        <v>230.69507711557375</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27178.37</v>
      </c>
      <c r="E50" s="192">
        <v>49377.96</v>
      </c>
      <c r="F50" s="71">
        <f t="shared" si="1"/>
        <v>181.68109419365476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75133.42</v>
      </c>
      <c r="E54" s="192">
        <v>72039.89</v>
      </c>
      <c r="F54" s="71">
        <f t="shared" si="1"/>
        <v>95.88261788162977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75133.42</v>
      </c>
      <c r="E55" s="192">
        <v>72039.89</v>
      </c>
      <c r="F55" s="71">
        <f t="shared" si="1"/>
        <v>95.88261788162977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16262.5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16262.5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6640.94</v>
      </c>
      <c r="E63" s="79">
        <f>SUM(E64:E68)</f>
        <v>8138.52</v>
      </c>
      <c r="F63" s="71">
        <f>IF(D63&gt;0,IF(E63/D63&gt;=100,"&gt;&gt;100",E63/D63*100),"-")</f>
        <v>122.550723240987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6640.94</v>
      </c>
      <c r="E64" s="192">
        <v>8138.52</v>
      </c>
      <c r="F64" s="71">
        <f t="shared" si="1"/>
        <v>122.550723240987</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101935.07</v>
      </c>
      <c r="E69" s="79">
        <f>E70+E82+E88+E119+E135+E147+E165+E171</f>
        <v>127047.15000000001</v>
      </c>
      <c r="F69" s="71">
        <f t="shared" si="1"/>
        <v>124.6353683771444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1658.63</v>
      </c>
      <c r="E70" s="79">
        <f t="shared" si="12"/>
        <v>101812.8</v>
      </c>
      <c r="F70" s="71">
        <f t="shared" si="1"/>
        <v>6138.3672066705649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1658.63</v>
      </c>
      <c r="E71" s="79">
        <f t="shared" si="13"/>
        <v>101812.8</v>
      </c>
      <c r="F71" s="71">
        <f t="shared" si="1"/>
        <v>6138.3672066705649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1658.63</v>
      </c>
      <c r="E73" s="192">
        <v>101812.8</v>
      </c>
      <c r="F73" s="71">
        <f t="shared" si="1"/>
        <v>6138.3672066705649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6838.38</v>
      </c>
      <c r="E82" s="79">
        <f>SUM(E83:E85)-E86+E87</f>
        <v>8415.7199999999993</v>
      </c>
      <c r="F82" s="71">
        <f t="shared" si="1"/>
        <v>123.06598931325838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6838.38</v>
      </c>
      <c r="E87" s="192">
        <v>8415.7199999999993</v>
      </c>
      <c r="F87" s="71">
        <f t="shared" si="1"/>
        <v>123.06598931325838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11688.67</v>
      </c>
      <c r="E147" s="79">
        <f t="shared" si="24"/>
        <v>16818.63</v>
      </c>
      <c r="F147" s="71">
        <f t="shared" si="1"/>
        <v>143.88831235718007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12103.22</v>
      </c>
      <c r="E160" s="192">
        <v>17276.080000000002</v>
      </c>
      <c r="F160" s="71">
        <f t="shared" si="1"/>
        <v>142.73953542941467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414.55</v>
      </c>
      <c r="E164" s="192">
        <v>457.45</v>
      </c>
      <c r="F164" s="71">
        <f t="shared" si="1"/>
        <v>110.34857073935594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81749.39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714.88</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81034.509999999995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1128953.3700000001</v>
      </c>
      <c r="E176" s="79">
        <f>E177+E251</f>
        <v>1259994.9200000002</v>
      </c>
      <c r="F176" s="71">
        <f t="shared" si="1"/>
        <v>111.60734831767232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159466.49</v>
      </c>
      <c r="E177" s="79">
        <f>E178+E197+E203+E219+E247+E248</f>
        <v>102910.61</v>
      </c>
      <c r="F177" s="71">
        <f t="shared" si="1"/>
        <v>64.534316896295891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159120.29999999999</v>
      </c>
      <c r="E178" s="79">
        <f>SUM(E179:E181)+E185+E186+SUM(E194:E196)</f>
        <v>102564.42</v>
      </c>
      <c r="F178" s="71">
        <f t="shared" si="1"/>
        <v>64.457156000837102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79484.22</v>
      </c>
      <c r="E179" s="192">
        <v>92064.55</v>
      </c>
      <c r="F179" s="71">
        <f t="shared" si="1"/>
        <v>115.82745606612231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79593.58</v>
      </c>
      <c r="E180" s="192">
        <v>10228.530000000001</v>
      </c>
      <c r="F180" s="71">
        <f t="shared" si="1"/>
        <v>12.850948531276016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42.5</v>
      </c>
      <c r="E181" s="79">
        <f t="shared" si="28"/>
        <v>55.34</v>
      </c>
      <c r="F181" s="71">
        <f t="shared" si="1"/>
        <v>130.21176470588236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42.5</v>
      </c>
      <c r="E184" s="192">
        <v>55.34</v>
      </c>
      <c r="F184" s="71">
        <f t="shared" si="1"/>
        <v>130.21176470588236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216</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346.19</v>
      </c>
      <c r="E247" s="192">
        <v>346.19</v>
      </c>
      <c r="F247" s="71">
        <f>IF(D247&gt;0,IF(E247/D247&gt;=100,"&gt;&gt;100",E247/D247*100),"-")</f>
        <v>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969486.88</v>
      </c>
      <c r="E251" s="79">
        <f>+E252+E255-E264+E274+E291</f>
        <v>1157084.31</v>
      </c>
      <c r="F251" s="71">
        <f t="shared" si="1"/>
        <v>119.3501772814089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1019505.72</v>
      </c>
      <c r="E252" s="79">
        <f>E253-E254</f>
        <v>1123937.6100000001</v>
      </c>
      <c r="F252" s="71">
        <f t="shared" si="1"/>
        <v>110.24338441181088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1019505.72</v>
      </c>
      <c r="E253" s="192">
        <v>1123937.6100000001</v>
      </c>
      <c r="F253" s="71">
        <f t="shared" si="1"/>
        <v>110.24338441181088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-61707.51</v>
      </c>
      <c r="E255" s="79">
        <f>E256-E260</f>
        <v>16328.07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16328.07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8328.07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8000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61707.51</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61707.51</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11688.67</v>
      </c>
      <c r="E274" s="79">
        <f>SUM(E275:E277)+SUM(E286:E290)</f>
        <v>16818.63</v>
      </c>
      <c r="F274" s="71">
        <f t="shared" si="1"/>
        <v>143.88831235718007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11688.67</v>
      </c>
      <c r="E287" s="192">
        <v>16818.63</v>
      </c>
      <c r="F287" s="71">
        <f t="shared" si="39"/>
        <v>143.88831235718007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83919.9</v>
      </c>
      <c r="E297" s="79">
        <f t="shared" si="42"/>
        <v>95327.23</v>
      </c>
      <c r="F297" s="71">
        <f t="shared" si="1"/>
        <v>113.59311676968159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83919.9</v>
      </c>
      <c r="E298" s="193">
        <v>95327.23</v>
      </c>
      <c r="F298" s="75">
        <f t="shared" si="1"/>
        <v>113.59311676968159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4150.22</v>
      </c>
      <c r="E302" s="192">
        <v>3856.04</v>
      </c>
      <c r="F302" s="71">
        <f t="shared" si="43"/>
        <v>92.911701066449481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7953</v>
      </c>
      <c r="E303" s="192">
        <v>13420.04</v>
      </c>
      <c r="F303" s="71">
        <f t="shared" si="43"/>
        <v>168.74185841820696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11688.67</v>
      </c>
      <c r="E304" s="192">
        <v>16818.63</v>
      </c>
      <c r="F304" s="71">
        <f t="shared" si="43"/>
        <v>143.88831235718007</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6838.38</v>
      </c>
      <c r="E308" s="192">
        <v>8415.7199999999993</v>
      </c>
      <c r="F308" s="71">
        <f t="shared" si="43"/>
        <v>123.06598931325838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46600.58</v>
      </c>
      <c r="E336" s="192">
        <v>92640.05</v>
      </c>
      <c r="F336" s="71">
        <f t="shared" si="43"/>
        <v>198.79591627400345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112519.72</v>
      </c>
      <c r="E337" s="192">
        <v>9924.3700000000008</v>
      </c>
      <c r="F337" s="71">
        <f t="shared" si="43"/>
        <v>8.8201161538617416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216</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346.19</v>
      </c>
      <c r="E367" s="192">
        <v>346.19</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83919.9</v>
      </c>
      <c r="E391" s="288">
        <v>95327.23</v>
      </c>
      <c r="F391" s="263">
        <f t="shared" si="44"/>
        <v>113.59311676968159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H134" sqref="H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1460385.32</v>
      </c>
      <c r="E129" s="60">
        <f t="shared" si="26"/>
        <v>1743116.5</v>
      </c>
      <c r="F129" s="45">
        <f t="shared" si="1"/>
        <v>119.36003985578272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1460385.32</v>
      </c>
      <c r="E133" s="194">
        <v>1743116.5</v>
      </c>
      <c r="F133" s="45">
        <f t="shared" si="1"/>
        <v>119.36003985578272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1460385.32</v>
      </c>
      <c r="E141" s="81">
        <f t="shared" si="28"/>
        <v>1743116.5</v>
      </c>
      <c r="F141" s="61">
        <f t="shared" si="1"/>
        <v>119.36003985578272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61731.64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61731.64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61731.64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61731.64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7" sqref="G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159466.49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1693593.46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1527429.93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1104875.46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411948.74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522.57000000000005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6889.16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3194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166163.53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1750149.3399999999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1583985.8099999998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1092295.1299999999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481313.79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509.73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6889.16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2978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166163.53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102910.6100000001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1323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1293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1077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216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216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101587.61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101587.61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7899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Ardalić</cp:lastModifiedBy>
  <cp:lastPrinted>2026-01-27T10:42:30Z</cp:lastPrinted>
  <dcterms:created xsi:type="dcterms:W3CDTF">2022-04-01T05:14:30Z</dcterms:created>
  <dcterms:modified xsi:type="dcterms:W3CDTF">2026-01-30T13:58:07Z</dcterms:modified>
</cp:coreProperties>
</file>